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5.99.43\NCR-Common\cbad\2025-26\IR\Q1'FY26\BHL IR Pack\Final Docs\"/>
    </mc:Choice>
  </mc:AlternateContent>
  <xr:revisionPtr revIDLastSave="0" documentId="13_ncr:1_{B9A26380-6730-4ED0-B3DC-555E27D21552}" xr6:coauthVersionLast="47" xr6:coauthVersionMax="47" xr10:uidLastSave="{00000000-0000-0000-0000-000000000000}"/>
  <bookViews>
    <workbookView xWindow="-110" yWindow="-110" windowWidth="19420" windowHeight="11500" tabRatio="783" xr2:uid="{00000000-000D-0000-FFFF-FFFF00000000}"/>
  </bookViews>
  <sheets>
    <sheet name="Cover" sheetId="5" r:id="rId1"/>
    <sheet name="Trends file-1" sheetId="7" r:id="rId2"/>
    <sheet name="Trends file-2 " sheetId="10" r:id="rId3"/>
    <sheet name="Trends file-3" sheetId="11" r:id="rId4"/>
    <sheet name="Trends file-4" sheetId="3" r:id="rId5"/>
    <sheet name="Trends file-5-SCH" sheetId="4" r:id="rId6"/>
    <sheet name="Trends file-6-Ops" sheetId="6" r:id="rId7"/>
  </sheets>
  <definedNames>
    <definedName name="\p">#N/A</definedName>
    <definedName name="___6">#REF!</definedName>
    <definedName name="___8">#REF!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EXC1">#REF!</definedName>
    <definedName name="___EXC2">#REF!</definedName>
    <definedName name="___hom2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ET2">#REF!</definedName>
    <definedName name="___R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ua20">#REF!</definedName>
    <definedName name="___sua30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6">#REF!</definedName>
    <definedName name="__8">#REF!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EXC1">#REF!</definedName>
    <definedName name="__EXC2">#REF!</definedName>
    <definedName name="__hom2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ET2">#REF!</definedName>
    <definedName name="__R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ua20">#REF!</definedName>
    <definedName name="__sua30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1">#REF!</definedName>
    <definedName name="_2">#REF!</definedName>
    <definedName name="_6">#REF!</definedName>
    <definedName name="_8">#REF!</definedName>
    <definedName name="_BTM150">#REF!</definedName>
    <definedName name="_BTM200">#REF!</definedName>
    <definedName name="_BTM50">#REF!</definedName>
    <definedName name="_C">#REF!</definedName>
    <definedName name="_CON1">#REF!</definedName>
    <definedName name="_CON2">#REF!</definedName>
    <definedName name="_EXC1">#REF!</definedName>
    <definedName name="_EXC2">#REF!</definedName>
    <definedName name="_Fill" hidden="1">#REF!</definedName>
    <definedName name="_hom2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ET2">#REF!</definedName>
    <definedName name="_Order1" hidden="1">255</definedName>
    <definedName name="_Order2" hidden="1">255</definedName>
    <definedName name="_R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ort" hidden="1">#REF!</definedName>
    <definedName name="_sua20">#REF!</definedName>
    <definedName name="_sua3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hidden="1">{#N/A,#N/A,FALSE,"Staffnos &amp; cost"}</definedName>
    <definedName name="ab">#REF!</definedName>
    <definedName name="abc">#REF!</definedName>
    <definedName name="AccessDatabase" hidden="1">"D:\Compensation\comp data 2001.xls"</definedName>
    <definedName name="aho">#REF!</definedName>
    <definedName name="aircompressor">#REF!</definedName>
    <definedName name="ASP">#REF!</definedName>
    <definedName name="b">#REF!</definedName>
    <definedName name="B_VND">0.05</definedName>
    <definedName name="B_YEN">0.1</definedName>
    <definedName name="Bang_cly">#REF!</definedName>
    <definedName name="Bang_CVC">#REF!</definedName>
    <definedName name="bang_gia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hidden="1">{#N/A,#N/A,FALSE,"Staffnos &amp; cost"}</definedName>
    <definedName name="bentonite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ook2">#REF!</definedName>
    <definedName name="BOQ">#REF!</definedName>
    <definedName name="BT">#REF!</definedName>
    <definedName name="btcocnhoi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VND">0.03</definedName>
    <definedName name="C_YEN">0.1</definedName>
    <definedName name="cfk">#REF!</definedName>
    <definedName name="chiyoko">#REF!</definedName>
    <definedName name="chung">66</definedName>
    <definedName name="Co">#REF!</definedName>
    <definedName name="COAT">#REF!</definedName>
    <definedName name="COMMON">#REF!</definedName>
    <definedName name="CON_EQP_COS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VL_DTCT">#REF!</definedName>
    <definedName name="cot7.5">#REF!</definedName>
    <definedName name="cot8.5">#REF!</definedName>
    <definedName name="COVER">#REF!</definedName>
    <definedName name="cpc">#REF!</definedName>
    <definedName name="CRITINST">#REF!</definedName>
    <definedName name="CRITPURC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">#REF!</definedName>
    <definedName name="cuoc_vc">#REF!</definedName>
    <definedName name="cx">#REF!</definedName>
    <definedName name="dam">78000</definedName>
    <definedName name="data">#REF!</definedName>
    <definedName name="ddd" localSheetId="1">#REF!</definedName>
    <definedName name="ddd" localSheetId="2">#REF!</definedName>
    <definedName name="ddd" localSheetId="3">#REF!</definedName>
    <definedName name="ddd">#REF!</definedName>
    <definedName name="den_bu">#REF!</definedName>
    <definedName name="denbu">#REF!</definedName>
    <definedName name="df">#REF!</definedName>
    <definedName name="DGCTI592">#REF!</definedName>
    <definedName name="dhom">#REF!</definedName>
    <definedName name="DIS">#REF!</definedName>
    <definedName name="DSUMDATA">#REF!</definedName>
    <definedName name="duoi">#REF!</definedName>
    <definedName name="DutoanDongmo">#REF!</definedName>
    <definedName name="dw">#REF!</definedName>
    <definedName name="e">#REF!</definedName>
    <definedName name="EF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">#REF!</definedName>
    <definedName name="EXCH">#REF!</definedName>
    <definedName name="_xlnm.Extract">#REF!</definedName>
    <definedName name="FAXNO">#REF!</definedName>
    <definedName name="FC5_total">#REF!</definedName>
    <definedName name="FC6_total">#REF!</definedName>
    <definedName name="ghip">#REF!</definedName>
    <definedName name="gia">#REF!</definedName>
    <definedName name="gia_tien">#REF!</definedName>
    <definedName name="gia_tien_BTN">#REF!</definedName>
    <definedName name="gt">#REF!</definedName>
    <definedName name="HF">#REF!</definedName>
    <definedName name="HHcat">#REF!</definedName>
    <definedName name="HHda">#REF!</definedName>
    <definedName name="HHxm">#REF!</definedName>
    <definedName name="hien">#REF!</definedName>
    <definedName name="hoc">55000</definedName>
    <definedName name="HOME_MANP">#REF!</definedName>
    <definedName name="HOMEOFFICE_COST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 localSheetId="1">#REF!</definedName>
    <definedName name="I" localSheetId="2">#REF!</definedName>
    <definedName name="I" localSheetId="3">#REF!</definedName>
    <definedName name="I">#REF!</definedName>
    <definedName name="IDLAB_COST">#REF!</definedName>
    <definedName name="in">#REF!</definedName>
    <definedName name="INDMANP">#REF!</definedName>
    <definedName name="kaori">#REF!</definedName>
    <definedName name="kazuyo">#REF!</definedName>
    <definedName name="kcong">#REF!</definedName>
    <definedName name="khac">2</definedName>
    <definedName name="Kiem_tra_trung_ten">#REF!</definedName>
    <definedName name="lan">#REF!</definedName>
    <definedName name="LC5_total">#REF!</definedName>
    <definedName name="LC6_total">#REF!</definedName>
    <definedName name="LG">#REF!</definedName>
    <definedName name="MAJ_CON_EQP">#REF!</definedName>
    <definedName name="masaru">#REF!</definedName>
    <definedName name="may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e">#REF!</definedName>
    <definedName name="mepcocsau1">#REF!</definedName>
    <definedName name="mepcoctr100">#REF!</definedName>
    <definedName name="mepcoctr60">#REF!</definedName>
    <definedName name="MG_A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ai2.7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orita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onong2.8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#REF!</definedName>
    <definedName name="nc">#REF!</definedName>
    <definedName name="ncong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odaki">#REF!</definedName>
    <definedName name="OLE_LINK1" localSheetId="6">'Trends file-6-Ops'!#REF!</definedName>
    <definedName name="ONE" localSheetId="1">#REF!</definedName>
    <definedName name="ONE" localSheetId="2">#REF!</definedName>
    <definedName name="ONE" localSheetId="3">#REF!</definedName>
    <definedName name="ONE">#REF!</definedName>
    <definedName name="ophom">#REF!</definedName>
    <definedName name="P7b">#REF!</definedName>
    <definedName name="PA">#REF!</definedName>
    <definedName name="_xlnm.Print_Area" localSheetId="0">Cover!$A$1:$M$25</definedName>
    <definedName name="_xlnm.Print_Area" localSheetId="1">'Trends file-1'!$A$1:$H$63</definedName>
    <definedName name="_xlnm.Print_Area" localSheetId="2">'Trends file-2 '!$A$1:$H$51</definedName>
    <definedName name="_xlnm.Print_Area" localSheetId="3">'Trends file-3'!$A$1:$H$48</definedName>
    <definedName name="_xlnm.Print_Area" localSheetId="4">'Trends file-4'!$A$1:$H$48</definedName>
    <definedName name="_xlnm.Print_Area" localSheetId="5">'Trends file-5-SCH'!$A$1:$H$70</definedName>
    <definedName name="_xlnm.Print_Area" localSheetId="6">'Trends file-6-Ops'!$A$1:$H$40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WHT">#REF!</definedName>
    <definedName name="qtdm">#REF!</definedName>
    <definedName name="rate" localSheetId="1">#REF!</definedName>
    <definedName name="rate" localSheetId="2">#REF!</definedName>
    <definedName name="rate" localSheetId="3">#REF!</definedName>
    <definedName name="rate">#REF!</definedName>
    <definedName name="rate1" localSheetId="1">#REF!</definedName>
    <definedName name="rate1" localSheetId="2">#REF!</definedName>
    <definedName name="rate1" localSheetId="3">#REF!</definedName>
    <definedName name="rate1">#REF!</definedName>
    <definedName name="RATES">#REF!</definedName>
    <definedName name="RED_RIVER_BRIDGE__THANH_TRI_BRIDGE__CONSTRUCTION_PROJECT">#REF!</definedName>
    <definedName name="REO">#REF!</definedName>
    <definedName name="RT">#REF!</definedName>
    <definedName name="satu">#REF!</definedName>
    <definedName name="Sheet1">#REF!</definedName>
    <definedName name="sho">#REF!</definedName>
    <definedName name="SORT">#REF!</definedName>
    <definedName name="SPEC">#REF!</definedName>
    <definedName name="SPECSUMMARY">#REF!</definedName>
    <definedName name="SSTR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axTV">10%</definedName>
    <definedName name="TaxXL">5%</definedName>
    <definedName name="TBA">#REF!</definedName>
    <definedName name="tdia">#REF!</definedName>
    <definedName name="tdt">#REF!</definedName>
    <definedName name="ten">#REF!</definedName>
    <definedName name="thdt">#REF!</definedName>
    <definedName name="thue">6</definedName>
    <definedName name="Tien">#REF!</definedName>
    <definedName name="Tim_lan_xuat_hien">#REF!</definedName>
    <definedName name="tim_xuat_hien">#REF!</definedName>
    <definedName name="tld">#REF!</definedName>
    <definedName name="tly">#REF!</definedName>
    <definedName name="tn">#REF!</definedName>
    <definedName name="Tong">#REF!</definedName>
    <definedName name="tongcong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VAT_LIEU">#REF!</definedName>
    <definedName name="TRA_VL">#REF!</definedName>
    <definedName name="TRAVL">#REF!</definedName>
    <definedName name="trt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y_le">#REF!</definedName>
    <definedName name="ty_le_BTN">#REF!</definedName>
    <definedName name="Ty_le1">#REF!</definedName>
    <definedName name="usd">#REF!</definedName>
    <definedName name="USD_Rate" localSheetId="1">#REF!</definedName>
    <definedName name="USD_Rate" localSheetId="2">#REF!</definedName>
    <definedName name="USD_Rate" localSheetId="3">#REF!</definedName>
    <definedName name="USD_Rate">#REF!</definedName>
    <definedName name="usrNext1Period" localSheetId="1">#REF!</definedName>
    <definedName name="usrNext1Period" localSheetId="2">#REF!</definedName>
    <definedName name="usrNext1Period" localSheetId="3">#REF!</definedName>
    <definedName name="usrNext1Period">#REF!</definedName>
    <definedName name="VARIINST">#REF!</definedName>
    <definedName name="VARIPURC">#REF!</definedName>
    <definedName name="vat">#REF!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iet">#REF!</definedName>
    <definedName name="vtu">#REF!</definedName>
    <definedName name="W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hidden="1">{#N/A,#N/A,FALSE,"Staffnos &amp; cost"}</definedName>
    <definedName name="X">#REF!</definedName>
    <definedName name="xd0.6">#REF!</definedName>
    <definedName name="xd1.3">#REF!</definedName>
    <definedName name="xd1.5">#REF!</definedName>
    <definedName name="xh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n">#REF!</definedName>
    <definedName name="xx">#REF!</definedName>
    <definedName name="ZYX">#REF!</definedName>
    <definedName name="ZZZ">#REF!</definedName>
    <definedName name="もりた">#REF!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F1" i="6"/>
  <c r="G25" i="3" l="1"/>
  <c r="G38" i="3"/>
  <c r="G4" i="3"/>
  <c r="G35" i="4" l="1"/>
  <c r="G6" i="4"/>
  <c r="G18" i="4" s="1"/>
  <c r="G26" i="4" s="1"/>
  <c r="D6" i="11" l="1"/>
  <c r="D6" i="10"/>
  <c r="D8" i="4"/>
  <c r="D5" i="6" s="1"/>
  <c r="D35" i="6" s="1"/>
  <c r="D47" i="7"/>
  <c r="D6" i="3"/>
  <c r="F6" i="3"/>
  <c r="F6" i="10"/>
  <c r="F47" i="7"/>
  <c r="F6" i="11"/>
  <c r="F8" i="4"/>
  <c r="F5" i="6" s="1"/>
  <c r="F35" i="6" s="1"/>
  <c r="G8" i="4"/>
  <c r="G5" i="6" s="1"/>
  <c r="G35" i="6" s="1"/>
  <c r="G6" i="10"/>
  <c r="G47" i="7"/>
  <c r="G6" i="11"/>
  <c r="G6" i="3"/>
  <c r="E6" i="10"/>
  <c r="E6" i="3"/>
  <c r="E47" i="7"/>
  <c r="E8" i="4"/>
  <c r="E5" i="6" s="1"/>
  <c r="E35" i="6" s="1"/>
  <c r="E6" i="11"/>
  <c r="C6" i="10"/>
  <c r="C8" i="4"/>
  <c r="C5" i="6" s="1"/>
  <c r="C35" i="6" s="1"/>
  <c r="C6" i="3"/>
  <c r="C47" i="7"/>
  <c r="C6" i="11"/>
  <c r="C64" i="4" l="1"/>
  <c r="C50" i="4"/>
  <c r="C20" i="4"/>
  <c r="C37" i="4"/>
  <c r="C40" i="3"/>
  <c r="C28" i="4"/>
  <c r="C27" i="3"/>
  <c r="G20" i="4"/>
  <c r="G50" i="4"/>
  <c r="G37" i="4"/>
  <c r="G40" i="3"/>
  <c r="G27" i="3"/>
  <c r="G28" i="4"/>
  <c r="G64" i="4"/>
  <c r="F27" i="3"/>
  <c r="F50" i="4"/>
  <c r="F40" i="3"/>
  <c r="F64" i="4"/>
  <c r="F28" i="4"/>
  <c r="F20" i="4"/>
  <c r="F37" i="4"/>
  <c r="D28" i="4"/>
  <c r="D50" i="4"/>
  <c r="D20" i="4"/>
  <c r="D27" i="3"/>
  <c r="D37" i="4"/>
  <c r="D64" i="4"/>
  <c r="D40" i="3"/>
  <c r="E28" i="4"/>
  <c r="E37" i="4"/>
  <c r="E40" i="3"/>
  <c r="E20" i="4"/>
  <c r="E27" i="3"/>
  <c r="E64" i="4"/>
  <c r="E50" i="4"/>
</calcChain>
</file>

<file path=xl/sharedStrings.xml><?xml version="1.0" encoding="utf-8"?>
<sst xmlns="http://schemas.openxmlformats.org/spreadsheetml/2006/main" count="285" uniqueCount="198">
  <si>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</si>
  <si>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</si>
  <si>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</si>
  <si>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</si>
  <si>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</si>
  <si>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</si>
  <si>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</si>
  <si>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</si>
  <si>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</si>
  <si>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</si>
  <si>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</si>
  <si>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</si>
  <si>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</si>
  <si>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</si>
  <si>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</si>
  <si>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</si>
  <si>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</si>
  <si>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</si>
  <si>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</si>
  <si>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</si>
  <si>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</si>
  <si>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</si>
  <si>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</si>
  <si>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</si>
  <si>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</si>
  <si>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Income tax expense</t>
  </si>
  <si>
    <t>Rs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</si>
  <si>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</si>
  <si>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</si>
  <si>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</si>
  <si>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</si>
  <si>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</si>
  <si>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</si>
  <si>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</si>
  <si>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</si>
  <si>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</si>
  <si>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</si>
  <si>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</si>
  <si>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</si>
  <si>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</si>
  <si>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Total Customers Base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</si>
  <si>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</si>
  <si>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</si>
  <si>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</si>
  <si>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</si>
  <si>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</si>
  <si>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</si>
  <si>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</si>
  <si>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</si>
  <si>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</si>
  <si>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</si>
  <si>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</si>
  <si>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</si>
  <si>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</si>
  <si>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 xml:space="preserve">Average Revenue Per User (ARPU) 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</si>
  <si>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</si>
  <si>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</si>
  <si>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</si>
  <si>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</si>
  <si>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</si>
  <si>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</si>
  <si>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</si>
  <si>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</si>
  <si>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</si>
  <si>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</si>
  <si>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</si>
  <si>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</si>
  <si>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</si>
  <si>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</si>
  <si>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</si>
  <si>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</si>
  <si>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In INR</t>
  </si>
  <si>
    <t>In USD</t>
  </si>
  <si>
    <t>Profit before Tax</t>
  </si>
  <si>
    <t>US</t>
  </si>
  <si>
    <t>Deferred payment liability</t>
  </si>
  <si>
    <t>Other expenses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</si>
  <si>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</si>
  <si>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</si>
  <si>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</si>
  <si>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</si>
  <si>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</si>
  <si>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</si>
  <si>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</si>
  <si>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t>[AS PER INDIAN ACCOUNTING STANDARDS (Ind-AS)]</t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</si>
  <si>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</si>
  <si>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</si>
  <si>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</si>
  <si>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</si>
  <si>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</si>
  <si>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</si>
  <si>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</si>
  <si>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</si>
  <si>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</si>
  <si>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</si>
  <si>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</si>
  <si>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</si>
  <si>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</si>
  <si>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</si>
  <si>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</si>
  <si>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</si>
  <si>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</si>
  <si>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Non-current liabilities</t>
  </si>
  <si>
    <t>Financial Liabilities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</si>
  <si>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</si>
  <si>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</si>
  <si>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</si>
  <si>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</si>
  <si>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</si>
  <si>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</si>
  <si>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</si>
  <si>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</si>
  <si>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</si>
  <si>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 xml:space="preserve">       Re-measurement gains / (losses) on defined benefit plans</t>
  </si>
  <si>
    <t>Amount in Rs Mn, except ratios</t>
  </si>
  <si>
    <t xml:space="preserve">     Interest and other finance charges paid</t>
  </si>
  <si>
    <t>Cash and Cash Equivalents</t>
  </si>
  <si>
    <t>Sales and marketing expenses</t>
  </si>
  <si>
    <t>Items not to be reclassified to profit or loss :</t>
  </si>
  <si>
    <t>Basic</t>
  </si>
  <si>
    <t>Diluted</t>
  </si>
  <si>
    <t>Operating cash flow before changes in working capital</t>
  </si>
  <si>
    <t xml:space="preserve">Changes in working capital - 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</si>
  <si>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</si>
  <si>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</si>
  <si>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</si>
  <si>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</si>
  <si>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</si>
  <si>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Cash and cash equivalents as at beginning of the period</t>
  </si>
  <si>
    <t xml:space="preserve">Cash and cash equivalents as at end of the period </t>
  </si>
  <si>
    <t>Total Assets</t>
  </si>
  <si>
    <t xml:space="preserve"> - Borrowings</t>
  </si>
  <si>
    <t xml:space="preserve"> - Trade Payables</t>
  </si>
  <si>
    <t xml:space="preserve">     Finance costs</t>
  </si>
  <si>
    <t>Net cash (used in) / generated from investing activities (b)</t>
  </si>
  <si>
    <t xml:space="preserve">Current tax liabilities (net) </t>
  </si>
  <si>
    <t>Other income</t>
  </si>
  <si>
    <t>Finance Lease Obligation</t>
  </si>
  <si>
    <t>Net Debt including Finance Lease Obligations</t>
  </si>
  <si>
    <t>Tax expense</t>
  </si>
  <si>
    <t>Deferred tax</t>
  </si>
  <si>
    <t xml:space="preserve">Revenue </t>
  </si>
  <si>
    <t>Total</t>
  </si>
  <si>
    <t>Other comprehensive income / (loss) for the period</t>
  </si>
  <si>
    <t>Total comprehensive income / (loss) for the period</t>
  </si>
  <si>
    <t>Net increase / (decrease) in cash and cash equivalents during the period (a+b+c)</t>
  </si>
  <si>
    <t>Profit after tax (before exceptional items)</t>
  </si>
  <si>
    <t>Net income (before exceptional items)</t>
  </si>
  <si>
    <t>Net Debt excluding Finance Lease Obligations</t>
  </si>
  <si>
    <t>Income &amp; Deferred tax assets (net)</t>
  </si>
  <si>
    <t xml:space="preserve">     Other assets and liabilities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</si>
  <si>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</si>
  <si>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</si>
  <si>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</si>
  <si>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</si>
  <si>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</si>
  <si>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 xml:space="preserve">     Purchase of intangible assets, spectrum- DPL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</si>
  <si>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</si>
  <si>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</si>
  <si>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</si>
  <si>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</si>
  <si>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</si>
  <si>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</si>
  <si>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>Amount in Rs Mn</t>
  </si>
  <si>
    <t>Earnings per share (Face value : Rs. 5/- each) (In Rupees) from Continuing and Discontinuing Operations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</si>
  <si>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</si>
  <si>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</si>
  <si>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</si>
  <si>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>GBs</t>
  </si>
  <si>
    <t>Mn GBs</t>
  </si>
  <si>
    <t>Total GBs on the network</t>
  </si>
  <si>
    <t>Net income (after exceptional items)</t>
  </si>
  <si>
    <t>FINANCIAL STATEMENTS FOR PAST FIVE QUARTERS - BHARTI HEXACOM LIMITED</t>
  </si>
  <si>
    <t>Statements of Operations as per Indian Accounting Standards (Ind-AS)</t>
  </si>
  <si>
    <t>Balance Sheet as per Indian Accounting Standards (Ind-AS)</t>
  </si>
  <si>
    <t xml:space="preserve"> Statement of Cash Flows as per Indian Accounting Standards (Ind-AS)</t>
  </si>
  <si>
    <t>Summarised Statement of Operations (net of inter segment eliminations)</t>
  </si>
  <si>
    <t>Statement of Operations as per Indian Accounting Standards (Ind-AS)</t>
  </si>
  <si>
    <t>Summarized Statement of Income Net of Inter Segment Eliminations</t>
  </si>
  <si>
    <t>FINANCIAL STATEMENTS - BHARTI HEXACOM LIMITED</t>
  </si>
  <si>
    <t>Summarized Balance Sheet (As per Ind AS)</t>
  </si>
  <si>
    <t>Statement of Cash Flows</t>
  </si>
  <si>
    <t>Summarised Statement of Operations as per Ind-AS (net of inter segment eliminations)</t>
  </si>
  <si>
    <t xml:space="preserve"> Segment wise summarised statement of operations as per Ind-AS:</t>
  </si>
  <si>
    <t>Schedule of Net Debt</t>
  </si>
  <si>
    <t>Schedule of  Finance Cost</t>
  </si>
  <si>
    <t>Equity</t>
  </si>
  <si>
    <t>Exceptional Items (net of tax)</t>
  </si>
  <si>
    <r>
      <t xml:space="preserve">Mobile Services - </t>
    </r>
    <r>
      <rPr>
        <sz val="8"/>
        <rFont val="Arial"/>
        <family val="2"/>
      </rPr>
      <t>Comprises of operations of Mobile Services</t>
    </r>
  </si>
  <si>
    <r>
      <t xml:space="preserve">Homes and Office Services - </t>
    </r>
    <r>
      <rPr>
        <sz val="8"/>
        <rFont val="Arial"/>
        <family val="2"/>
      </rPr>
      <t>Comprises of operations of Homes and Office Services.</t>
    </r>
  </si>
  <si>
    <t>Statement of Comprehensive Income</t>
  </si>
  <si>
    <t>Profit from operating activites before depreciation, amortization, finance cost, exceptional items &amp; tax</t>
  </si>
  <si>
    <t xml:space="preserve">       Tax credit / (expense) </t>
  </si>
  <si>
    <t>Intangible assets (Incl IAUD)</t>
  </si>
  <si>
    <t>License fee / spectrum charges</t>
  </si>
  <si>
    <t>Of which Smartphone data customers</t>
  </si>
  <si>
    <t xml:space="preserve">6.0 Operational Performance </t>
  </si>
  <si>
    <t xml:space="preserve">     Net loss on derivative financial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</si>
</sst>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sz val="8"/>
      <color rgb="FFFF0000"/>
      <name val="Arial"/>
      <family val="2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</borders>
  <cellStyleXfs count="130">
    <xf numFmtId="0" fontId="0" fillId="0" borderId="0"/>
    <xf numFmtId="178" fontId="23" fillId="0" borderId="0" applyNumberFormat="0" applyFill="0" applyBorder="0" applyAlignment="0" applyProtection="0"/>
    <xf numFmtId="178" fontId="21" fillId="0" borderId="0"/>
    <xf numFmtId="38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8" fontId="29" fillId="0" borderId="0"/>
    <xf numFmtId="178" fontId="21" fillId="0" borderId="0"/>
    <xf numFmtId="178" fontId="30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1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/>
    <xf numFmtId="178" fontId="21" fillId="0" borderId="0" applyNumberFormat="0" applyFill="0" applyBorder="0" applyAlignment="0" applyProtection="0"/>
    <xf numFmtId="178" fontId="3" fillId="0" borderId="0"/>
    <xf numFmtId="178" fontId="21" fillId="0" borderId="0"/>
    <xf numFmtId="178" fontId="21" fillId="0" borderId="0" applyNumberFormat="0" applyFill="0" applyBorder="0" applyAlignment="0" applyProtection="0"/>
    <xf numFmtId="178" fontId="21" fillId="0" borderId="0" applyNumberFormat="0" applyFill="0" applyBorder="0" applyAlignment="0" applyProtection="0"/>
    <xf numFmtId="178" fontId="30" fillId="0" borderId="0"/>
    <xf numFmtId="0" fontId="21" fillId="0" borderId="0"/>
    <xf numFmtId="178" fontId="32" fillId="2" borderId="0"/>
    <xf numFmtId="178" fontId="33" fillId="3" borderId="1" applyFont="0" applyFill="0" applyAlignment="0">
      <alignment vertical="center" wrapText="1"/>
    </xf>
    <xf numFmtId="178" fontId="34" fillId="2" borderId="0"/>
    <xf numFmtId="178" fontId="35" fillId="2" borderId="0"/>
    <xf numFmtId="178" fontId="36" fillId="0" borderId="0">
      <alignment wrapText="1"/>
    </xf>
    <xf numFmtId="178" fontId="37" fillId="0" borderId="0"/>
    <xf numFmtId="181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2" fontId="40" fillId="0" borderId="0" applyFont="0" applyFill="0" applyBorder="0" applyAlignment="0" applyProtection="0"/>
    <xf numFmtId="183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4" fontId="40" fillId="0" borderId="0" applyFont="0" applyFill="0" applyBorder="0" applyAlignment="0" applyProtection="0"/>
    <xf numFmtId="178" fontId="41" fillId="0" borderId="2" applyFont="0" applyFill="0" applyBorder="0" applyAlignment="0" applyProtection="0">
      <alignment horizontal="center" vertical="center"/>
    </xf>
    <xf numFmtId="164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5" fontId="40" fillId="0" borderId="0" applyFont="0" applyFill="0" applyBorder="0" applyAlignment="0" applyProtection="0"/>
    <xf numFmtId="165" fontId="38" fillId="0" borderId="0" applyFont="0" applyFill="0" applyBorder="0" applyAlignment="0" applyProtection="0"/>
    <xf numFmtId="178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76" fontId="21" fillId="0" borderId="3">
      <alignment wrapText="1"/>
      <protection locked="0"/>
    </xf>
    <xf numFmtId="0" fontId="4" fillId="0" borderId="0" applyNumberFormat="0" applyFill="0" applyBorder="0" applyAlignment="0" applyProtection="0"/>
    <xf numFmtId="178" fontId="39" fillId="0" borderId="0"/>
    <xf numFmtId="178" fontId="42" fillId="0" borderId="0"/>
    <xf numFmtId="178" fontId="39" fillId="0" borderId="0"/>
    <xf numFmtId="37" fontId="43" fillId="0" borderId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8" fillId="0" borderId="0" applyFont="0" applyFill="0" applyBorder="0" applyAlignment="0" applyProtection="0"/>
    <xf numFmtId="178" fontId="21" fillId="0" borderId="0"/>
    <xf numFmtId="3" fontId="21" fillId="0" borderId="0" applyFont="0" applyFill="0" applyBorder="0" applyAlignment="0" applyProtection="0"/>
    <xf numFmtId="170" fontId="5" fillId="0" borderId="3" applyBorder="0"/>
    <xf numFmtId="187" fontId="21" fillId="0" borderId="0" applyFont="0" applyFill="0" applyBorder="0" applyAlignment="0" applyProtection="0"/>
    <xf numFmtId="170" fontId="6" fillId="0" borderId="0">
      <protection locked="0"/>
    </xf>
    <xf numFmtId="178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7" fillId="0" borderId="4"/>
    <xf numFmtId="178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6">
      <alignment horizontal="left" vertical="center"/>
    </xf>
    <xf numFmtId="188" fontId="41" fillId="0" borderId="0" applyFont="0" applyFill="0" applyBorder="0" applyAlignment="0" applyProtection="0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178" fontId="44" fillId="4" borderId="0">
      <alignment horizontal="left"/>
    </xf>
    <xf numFmtId="178" fontId="41" fillId="0" borderId="0" applyFont="0" applyFill="0" applyBorder="0" applyProtection="0">
      <alignment horizontal="center" vertical="center"/>
    </xf>
    <xf numFmtId="178" fontId="45" fillId="0" borderId="0" applyNumberFormat="0" applyFont="0" applyFill="0" applyAlignment="0"/>
    <xf numFmtId="37" fontId="10" fillId="0" borderId="0"/>
    <xf numFmtId="178" fontId="21" fillId="0" borderId="0"/>
    <xf numFmtId="171" fontId="2" fillId="0" borderId="0"/>
    <xf numFmtId="178" fontId="21" fillId="0" borderId="0"/>
    <xf numFmtId="178" fontId="58" fillId="0" borderId="0"/>
    <xf numFmtId="0" fontId="21" fillId="0" borderId="0"/>
    <xf numFmtId="0" fontId="3" fillId="0" borderId="0"/>
    <xf numFmtId="178" fontId="3" fillId="0" borderId="0"/>
    <xf numFmtId="178" fontId="3" fillId="0" borderId="0"/>
    <xf numFmtId="178" fontId="46" fillId="0" borderId="0" applyNumberFormat="0" applyFill="0" applyBorder="0" applyAlignment="0" applyProtection="0"/>
    <xf numFmtId="178" fontId="23" fillId="0" borderId="0" applyNumberFormat="0" applyFill="0" applyBorder="0" applyAlignment="0" applyProtection="0"/>
    <xf numFmtId="40" fontId="11" fillId="5" borderId="0">
      <alignment horizontal="right"/>
    </xf>
    <xf numFmtId="0" fontId="12" fillId="5" borderId="0">
      <alignment horizontal="right"/>
    </xf>
    <xf numFmtId="0" fontId="13" fillId="5" borderId="7"/>
    <xf numFmtId="0" fontId="13" fillId="0" borderId="0" applyBorder="0">
      <alignment horizontal="centerContinuous"/>
    </xf>
    <xf numFmtId="0" fontId="14" fillId="0" borderId="0" applyBorder="0">
      <alignment horizontal="centerContinuous"/>
    </xf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3" fillId="0" borderId="0" applyNumberFormat="0" applyFill="0" applyBorder="0" applyAlignment="0" applyProtection="0"/>
    <xf numFmtId="178" fontId="21" fillId="6" borderId="0"/>
    <xf numFmtId="0" fontId="3" fillId="0" borderId="0"/>
    <xf numFmtId="0" fontId="3" fillId="0" borderId="0"/>
    <xf numFmtId="178" fontId="3" fillId="0" borderId="0"/>
    <xf numFmtId="178" fontId="46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8" fontId="47" fillId="0" borderId="0" applyNumberFormat="0" applyFill="0" applyBorder="0" applyAlignment="0" applyProtection="0"/>
    <xf numFmtId="178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0" fillId="0" borderId="0">
      <alignment vertical="center"/>
    </xf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78" fontId="50" fillId="0" borderId="0"/>
    <xf numFmtId="190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2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178" fontId="53" fillId="0" borderId="0"/>
    <xf numFmtId="178" fontId="45" fillId="0" borderId="0"/>
    <xf numFmtId="167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1" fillId="0" borderId="0" applyFont="0" applyFill="0" applyBorder="0" applyAlignment="0" applyProtection="0"/>
    <xf numFmtId="38" fontId="54" fillId="0" borderId="0" applyFont="0" applyFill="0" applyBorder="0" applyAlignment="0" applyProtection="0"/>
    <xf numFmtId="178" fontId="21" fillId="0" borderId="0"/>
    <xf numFmtId="166" fontId="51" fillId="0" borderId="0" applyFont="0" applyFill="0" applyBorder="0" applyAlignment="0" applyProtection="0"/>
    <xf numFmtId="6" fontId="55" fillId="0" borderId="0" applyFont="0" applyFill="0" applyBorder="0" applyAlignment="0" applyProtection="0"/>
    <xf numFmtId="168" fontId="51" fillId="0" borderId="0" applyFont="0" applyFill="0" applyBorder="0" applyAlignment="0" applyProtection="0"/>
    <xf numFmtId="188" fontId="54" fillId="0" borderId="8">
      <alignment horizontal="center"/>
    </xf>
    <xf numFmtId="178" fontId="2" fillId="0" borderId="0"/>
    <xf numFmtId="178" fontId="2" fillId="0" borderId="0"/>
    <xf numFmtId="178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4">
    <xf numFmtId="0" fontId="0" fillId="0" borderId="0" xfId="0"/>
    <xf numFmtId="0" fontId="15" fillId="5" borderId="0" xfId="0" applyFont="1" applyFill="1"/>
    <xf numFmtId="0" fontId="16" fillId="5" borderId="0" xfId="0" applyFont="1" applyFill="1"/>
    <xf numFmtId="0" fontId="17" fillId="5" borderId="0" xfId="0" applyFont="1" applyFill="1" applyAlignment="1">
      <alignment horizontal="right"/>
    </xf>
    <xf numFmtId="37" fontId="15" fillId="5" borderId="0" xfId="0" applyNumberFormat="1" applyFont="1" applyFill="1" applyAlignment="1">
      <alignment horizontal="center" vertical="center"/>
    </xf>
    <xf numFmtId="37" fontId="16" fillId="5" borderId="0" xfId="0" applyNumberFormat="1" applyFont="1" applyFill="1" applyAlignment="1">
      <alignment horizontal="center" vertical="center"/>
    </xf>
    <xf numFmtId="0" fontId="16" fillId="5" borderId="0" xfId="0" applyFont="1" applyFill="1" applyAlignment="1">
      <alignment wrapText="1"/>
    </xf>
    <xf numFmtId="0" fontId="15" fillId="5" borderId="9" xfId="0" applyFont="1" applyFill="1" applyBorder="1"/>
    <xf numFmtId="0" fontId="16" fillId="5" borderId="0" xfId="80" applyFont="1" applyFill="1" applyAlignment="1">
      <alignment horizontal="center" vertical="center"/>
    </xf>
    <xf numFmtId="174" fontId="15" fillId="5" borderId="0" xfId="90" applyNumberFormat="1" applyFont="1" applyFill="1" applyBorder="1" applyAlignment="1">
      <alignment horizontal="center" vertical="center"/>
    </xf>
    <xf numFmtId="177" fontId="16" fillId="5" borderId="0" xfId="0" applyNumberFormat="1" applyFont="1" applyFill="1"/>
    <xf numFmtId="0" fontId="19" fillId="5" borderId="0" xfId="0" applyFont="1" applyFill="1"/>
    <xf numFmtId="173" fontId="15" fillId="5" borderId="0" xfId="0" applyNumberFormat="1" applyFont="1" applyFill="1" applyAlignment="1">
      <alignment horizontal="center"/>
    </xf>
    <xf numFmtId="0" fontId="20" fillId="5" borderId="0" xfId="70" applyFont="1" applyFill="1" applyAlignment="1" applyProtection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8" fillId="5" borderId="0" xfId="0" applyFont="1" applyFill="1"/>
    <xf numFmtId="2" fontId="15" fillId="5" borderId="0" xfId="0" applyNumberFormat="1" applyFont="1" applyFill="1" applyAlignment="1">
      <alignment horizontal="center"/>
    </xf>
    <xf numFmtId="2" fontId="16" fillId="5" borderId="0" xfId="0" applyNumberFormat="1" applyFont="1" applyFill="1"/>
    <xf numFmtId="0" fontId="15" fillId="5" borderId="0" xfId="0" applyFont="1" applyFill="1" applyAlignment="1">
      <alignment horizontal="left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wrapText="1"/>
    </xf>
    <xf numFmtId="0" fontId="17" fillId="5" borderId="0" xfId="0" applyFont="1" applyFill="1"/>
    <xf numFmtId="2" fontId="17" fillId="5" borderId="0" xfId="0" applyNumberFormat="1" applyFont="1" applyFill="1"/>
    <xf numFmtId="0" fontId="0" fillId="0" borderId="0" xfId="0" applyAlignment="1">
      <alignment horizontal="center"/>
    </xf>
    <xf numFmtId="37" fontId="16" fillId="8" borderId="11" xfId="0" applyNumberFormat="1" applyFont="1" applyFill="1" applyBorder="1" applyAlignment="1">
      <alignment horizontal="center" vertical="center"/>
    </xf>
    <xf numFmtId="37" fontId="16" fillId="8" borderId="12" xfId="0" applyNumberFormat="1" applyFont="1" applyFill="1" applyBorder="1" applyAlignment="1">
      <alignment horizontal="center" vertical="center"/>
    </xf>
    <xf numFmtId="0" fontId="3" fillId="5" borderId="0" xfId="0" applyFont="1" applyFill="1"/>
    <xf numFmtId="178" fontId="15" fillId="0" borderId="0" xfId="82" applyFont="1" applyAlignment="1">
      <alignment horizontal="left" vertical="center"/>
    </xf>
    <xf numFmtId="178" fontId="3" fillId="0" borderId="0" xfId="77" applyFont="1"/>
    <xf numFmtId="172" fontId="3" fillId="0" borderId="0" xfId="54" applyNumberFormat="1" applyFont="1" applyBorder="1"/>
    <xf numFmtId="178" fontId="15" fillId="0" borderId="0" xfId="77" applyFont="1"/>
    <xf numFmtId="37" fontId="3" fillId="0" borderId="0" xfId="55" applyNumberFormat="1" applyFont="1" applyFill="1" applyBorder="1" applyAlignment="1">
      <alignment horizontal="center" vertical="center"/>
    </xf>
    <xf numFmtId="37" fontId="3" fillId="0" borderId="0" xfId="55" applyNumberFormat="1" applyFont="1" applyBorder="1" applyAlignment="1">
      <alignment horizontal="center" vertical="center"/>
    </xf>
    <xf numFmtId="0" fontId="3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3" fillId="5" borderId="19" xfId="0" applyFont="1" applyFill="1" applyBorder="1"/>
    <xf numFmtId="0" fontId="60" fillId="0" borderId="0" xfId="0" applyFont="1" applyAlignment="1">
      <alignment horizontal="center"/>
    </xf>
    <xf numFmtId="0" fontId="3" fillId="0" borderId="0" xfId="0" applyFont="1"/>
    <xf numFmtId="178" fontId="15" fillId="0" borderId="21" xfId="81" applyFont="1" applyBorder="1"/>
    <xf numFmtId="178" fontId="15" fillId="0" borderId="0" xfId="81" applyFont="1"/>
    <xf numFmtId="178" fontId="3" fillId="0" borderId="0" xfId="81"/>
    <xf numFmtId="178" fontId="22" fillId="0" borderId="0" xfId="96" applyFont="1" applyAlignment="1">
      <alignment horizontal="left"/>
    </xf>
    <xf numFmtId="178" fontId="3" fillId="0" borderId="0" xfId="81" applyAlignment="1">
      <alignment horizontal="left"/>
    </xf>
    <xf numFmtId="178" fontId="3" fillId="0" borderId="0" xfId="96" applyAlignment="1">
      <alignment horizontal="left"/>
    </xf>
    <xf numFmtId="178" fontId="15" fillId="0" borderId="0" xfId="81" applyFont="1" applyAlignment="1">
      <alignment horizontal="left"/>
    </xf>
    <xf numFmtId="178" fontId="15" fillId="0" borderId="0" xfId="96" applyFont="1" applyAlignment="1">
      <alignment horizontal="left"/>
    </xf>
    <xf numFmtId="0" fontId="15" fillId="5" borderId="23" xfId="0" applyFont="1" applyFill="1" applyBorder="1"/>
    <xf numFmtId="0" fontId="3" fillId="5" borderId="24" xfId="0" applyFont="1" applyFill="1" applyBorder="1"/>
    <xf numFmtId="0" fontId="3" fillId="5" borderId="25" xfId="80" applyFill="1" applyBorder="1" applyAlignment="1">
      <alignment horizontal="left" vertical="center" indent="1"/>
    </xf>
    <xf numFmtId="0" fontId="3" fillId="5" borderId="25" xfId="80" applyFill="1" applyBorder="1" applyAlignment="1">
      <alignment horizontal="left" vertical="center" wrapText="1" indent="1"/>
    </xf>
    <xf numFmtId="0" fontId="15" fillId="5" borderId="25" xfId="80" applyFont="1" applyFill="1" applyBorder="1" applyAlignment="1">
      <alignment horizontal="left" vertical="center" indent="1"/>
    </xf>
    <xf numFmtId="0" fontId="3" fillId="5" borderId="0" xfId="0" applyFont="1" applyFill="1" applyAlignment="1">
      <alignment wrapText="1"/>
    </xf>
    <xf numFmtId="37" fontId="3" fillId="0" borderId="0" xfId="77" applyNumberFormat="1" applyFont="1"/>
    <xf numFmtId="37" fontId="15" fillId="0" borderId="0" xfId="77" applyNumberFormat="1" applyFont="1"/>
    <xf numFmtId="37" fontId="16" fillId="5" borderId="0" xfId="0" applyNumberFormat="1" applyFont="1" applyFill="1"/>
    <xf numFmtId="0" fontId="15" fillId="0" borderId="0" xfId="94" applyFont="1" applyAlignment="1">
      <alignment horizontal="left" vertical="center" wrapText="1"/>
    </xf>
    <xf numFmtId="3" fontId="3" fillId="8" borderId="11" xfId="0" applyNumberFormat="1" applyFont="1" applyFill="1" applyBorder="1" applyAlignment="1">
      <alignment horizontal="center"/>
    </xf>
    <xf numFmtId="0" fontId="3" fillId="5" borderId="27" xfId="0" applyFont="1" applyFill="1" applyBorder="1" applyAlignment="1">
      <alignment wrapText="1"/>
    </xf>
    <xf numFmtId="37" fontId="3" fillId="8" borderId="11" xfId="0" applyNumberFormat="1" applyFont="1" applyFill="1" applyBorder="1" applyAlignment="1">
      <alignment horizontal="center"/>
    </xf>
    <xf numFmtId="3" fontId="3" fillId="8" borderId="28" xfId="0" applyNumberFormat="1" applyFont="1" applyFill="1" applyBorder="1" applyAlignment="1">
      <alignment horizontal="center"/>
    </xf>
    <xf numFmtId="0" fontId="3" fillId="5" borderId="22" xfId="54" applyNumberFormat="1" applyFont="1" applyFill="1" applyBorder="1" applyAlignment="1" applyProtection="1">
      <alignment horizontal="left" vertical="center" wrapText="1"/>
      <protection locked="0"/>
    </xf>
    <xf numFmtId="172" fontId="15" fillId="0" borderId="0" xfId="54" applyNumberFormat="1" applyFont="1" applyFill="1" applyBorder="1" applyAlignment="1">
      <alignment horizontal="left" indent="1"/>
    </xf>
    <xf numFmtId="178" fontId="3" fillId="0" borderId="0" xfId="77" applyFont="1" applyAlignment="1">
      <alignment horizontal="center"/>
    </xf>
    <xf numFmtId="0" fontId="18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18" fillId="5" borderId="0" xfId="0" applyFont="1" applyFill="1" applyAlignment="1">
      <alignment wrapText="1"/>
    </xf>
    <xf numFmtId="0" fontId="16" fillId="0" borderId="13" xfId="0" applyFont="1" applyBorder="1"/>
    <xf numFmtId="0" fontId="3" fillId="0" borderId="29" xfId="0" applyFont="1" applyBorder="1"/>
    <xf numFmtId="0" fontId="3" fillId="5" borderId="30" xfId="0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0" fontId="3" fillId="5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2" fillId="7" borderId="0" xfId="0" applyFont="1" applyFill="1" applyAlignment="1">
      <alignment horizontal="left" indent="1"/>
    </xf>
    <xf numFmtId="0" fontId="3" fillId="5" borderId="19" xfId="0" applyFont="1" applyFill="1" applyBorder="1" applyAlignment="1">
      <alignment horizontal="left" indent="2"/>
    </xf>
    <xf numFmtId="0" fontId="22" fillId="7" borderId="0" xfId="0" applyFont="1" applyFill="1" applyAlignment="1">
      <alignment horizontal="left"/>
    </xf>
    <xf numFmtId="0" fontId="3" fillId="7" borderId="0" xfId="0" applyFont="1" applyFill="1" applyAlignment="1">
      <alignment horizontal="left" indent="2"/>
    </xf>
    <xf numFmtId="0" fontId="3" fillId="5" borderId="0" xfId="0" applyFont="1" applyFill="1" applyAlignment="1">
      <alignment horizontal="left" indent="2"/>
    </xf>
    <xf numFmtId="0" fontId="17" fillId="5" borderId="0" xfId="0" applyFont="1" applyFill="1" applyAlignment="1">
      <alignment horizontal="left" indent="2"/>
    </xf>
    <xf numFmtId="0" fontId="17" fillId="5" borderId="0" xfId="0" applyFont="1" applyFill="1" applyAlignment="1">
      <alignment horizontal="left" indent="5"/>
    </xf>
    <xf numFmtId="0" fontId="57" fillId="0" borderId="0" xfId="0" applyFont="1"/>
    <xf numFmtId="37" fontId="3" fillId="0" borderId="11" xfId="0" applyNumberFormat="1" applyFont="1" applyBorder="1" applyAlignment="1">
      <alignment horizontal="center"/>
    </xf>
    <xf numFmtId="37" fontId="16" fillId="0" borderId="11" xfId="0" applyNumberFormat="1" applyFont="1" applyBorder="1" applyAlignment="1">
      <alignment horizontal="center" vertical="center"/>
    </xf>
    <xf numFmtId="37" fontId="16" fillId="0" borderId="12" xfId="0" applyNumberFormat="1" applyFont="1" applyBorder="1" applyAlignment="1">
      <alignment horizontal="center" vertical="center"/>
    </xf>
    <xf numFmtId="37" fontId="15" fillId="8" borderId="31" xfId="53" applyNumberFormat="1" applyFont="1" applyFill="1" applyBorder="1" applyAlignment="1">
      <alignment horizontal="center"/>
    </xf>
    <xf numFmtId="37" fontId="15" fillId="8" borderId="32" xfId="0" applyNumberFormat="1" applyFont="1" applyFill="1" applyBorder="1" applyAlignment="1">
      <alignment horizontal="center"/>
    </xf>
    <xf numFmtId="37" fontId="3" fillId="8" borderId="32" xfId="0" applyNumberFormat="1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37" fontId="15" fillId="0" borderId="31" xfId="53" applyNumberFormat="1" applyFont="1" applyFill="1" applyBorder="1" applyAlignment="1">
      <alignment horizontal="center"/>
    </xf>
    <xf numFmtId="37" fontId="3" fillId="0" borderId="32" xfId="0" applyNumberFormat="1" applyFont="1" applyBorder="1" applyAlignment="1">
      <alignment horizontal="center"/>
    </xf>
    <xf numFmtId="0" fontId="16" fillId="8" borderId="34" xfId="0" applyFont="1" applyFill="1" applyBorder="1" applyAlignment="1">
      <alignment horizontal="center" vertical="center" wrapText="1"/>
    </xf>
    <xf numFmtId="0" fontId="3" fillId="5" borderId="0" xfId="79" applyFont="1" applyFill="1" applyAlignment="1">
      <alignment horizontal="left" indent="1"/>
    </xf>
    <xf numFmtId="37" fontId="3" fillId="8" borderId="18" xfId="55" applyNumberFormat="1" applyFont="1" applyFill="1" applyBorder="1" applyAlignment="1">
      <alignment horizontal="center" vertical="center"/>
    </xf>
    <xf numFmtId="37" fontId="3" fillId="8" borderId="32" xfId="55" applyNumberFormat="1" applyFont="1" applyFill="1" applyBorder="1" applyAlignment="1">
      <alignment horizontal="center" vertical="center"/>
    </xf>
    <xf numFmtId="37" fontId="15" fillId="8" borderId="32" xfId="55" applyNumberFormat="1" applyFont="1" applyFill="1" applyBorder="1" applyAlignment="1">
      <alignment horizontal="center" vertical="center"/>
    </xf>
    <xf numFmtId="37" fontId="3" fillId="8" borderId="31" xfId="0" applyNumberFormat="1" applyFont="1" applyFill="1" applyBorder="1" applyAlignment="1">
      <alignment horizontal="center"/>
    </xf>
    <xf numFmtId="37" fontId="3" fillId="8" borderId="35" xfId="0" applyNumberFormat="1" applyFont="1" applyFill="1" applyBorder="1" applyAlignment="1">
      <alignment horizontal="center"/>
    </xf>
    <xf numFmtId="37" fontId="16" fillId="8" borderId="31" xfId="0" applyNumberFormat="1" applyFont="1" applyFill="1" applyBorder="1" applyAlignment="1">
      <alignment horizontal="center"/>
    </xf>
    <xf numFmtId="37" fontId="16" fillId="8" borderId="32" xfId="0" applyNumberFormat="1" applyFont="1" applyFill="1" applyBorder="1" applyAlignment="1">
      <alignment horizontal="center" vertical="center"/>
    </xf>
    <xf numFmtId="37" fontId="16" fillId="8" borderId="32" xfId="0" applyNumberFormat="1" applyFont="1" applyFill="1" applyBorder="1" applyAlignment="1">
      <alignment horizontal="center"/>
    </xf>
    <xf numFmtId="37" fontId="15" fillId="8" borderId="36" xfId="0" applyNumberFormat="1" applyFont="1" applyFill="1" applyBorder="1" applyAlignment="1">
      <alignment horizontal="center"/>
    </xf>
    <xf numFmtId="0" fontId="15" fillId="5" borderId="20" xfId="80" applyFont="1" applyFill="1" applyBorder="1" applyAlignment="1" applyProtection="1">
      <alignment horizontal="left" vertical="center" indent="1"/>
      <protection locked="0"/>
    </xf>
    <xf numFmtId="37" fontId="15" fillId="8" borderId="37" xfId="0" applyNumberFormat="1" applyFont="1" applyFill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3" fillId="8" borderId="31" xfId="0" applyFont="1" applyFill="1" applyBorder="1"/>
    <xf numFmtId="0" fontId="16" fillId="8" borderId="34" xfId="0" applyFont="1" applyFill="1" applyBorder="1" applyAlignment="1">
      <alignment horizontal="left" vertical="center" wrapText="1"/>
    </xf>
    <xf numFmtId="43" fontId="18" fillId="5" borderId="0" xfId="53" applyFont="1" applyFill="1" applyBorder="1"/>
    <xf numFmtId="0" fontId="17" fillId="0" borderId="0" xfId="0" applyFont="1" applyAlignment="1">
      <alignment horizontal="left" vertical="center" wrapText="1"/>
    </xf>
    <xf numFmtId="195" fontId="3" fillId="8" borderId="26" xfId="56" quotePrefix="1" applyNumberFormat="1" applyFont="1" applyFill="1" applyBorder="1" applyAlignment="1">
      <alignment horizontal="center" vertical="center"/>
    </xf>
    <xf numFmtId="37" fontId="16" fillId="0" borderId="31" xfId="0" applyNumberFormat="1" applyFont="1" applyBorder="1" applyAlignment="1">
      <alignment horizontal="center"/>
    </xf>
    <xf numFmtId="37" fontId="16" fillId="0" borderId="32" xfId="0" applyNumberFormat="1" applyFont="1" applyBorder="1" applyAlignment="1">
      <alignment horizontal="center"/>
    </xf>
    <xf numFmtId="37" fontId="15" fillId="0" borderId="36" xfId="0" applyNumberFormat="1" applyFont="1" applyBorder="1" applyAlignment="1">
      <alignment horizontal="center"/>
    </xf>
    <xf numFmtId="0" fontId="16" fillId="5" borderId="0" xfId="0" applyFont="1" applyFill="1" applyAlignment="1">
      <alignment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37" fontId="15" fillId="0" borderId="32" xfId="0" applyNumberFormat="1" applyFont="1" applyBorder="1" applyAlignment="1">
      <alignment horizontal="center"/>
    </xf>
    <xf numFmtId="37" fontId="3" fillId="0" borderId="18" xfId="55" applyNumberFormat="1" applyFont="1" applyFill="1" applyBorder="1" applyAlignment="1">
      <alignment horizontal="center" vertical="center"/>
    </xf>
    <xf numFmtId="178" fontId="59" fillId="0" borderId="0" xfId="78" applyFont="1" applyAlignment="1">
      <alignment horizontal="right" vertical="center"/>
    </xf>
    <xf numFmtId="37" fontId="3" fillId="0" borderId="31" xfId="0" applyNumberFormat="1" applyFont="1" applyBorder="1" applyAlignment="1">
      <alignment horizontal="center"/>
    </xf>
    <xf numFmtId="37" fontId="3" fillId="0" borderId="35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37" fontId="16" fillId="0" borderId="32" xfId="0" applyNumberFormat="1" applyFont="1" applyBorder="1" applyAlignment="1">
      <alignment horizontal="center" vertical="center"/>
    </xf>
    <xf numFmtId="37" fontId="15" fillId="0" borderId="37" xfId="0" applyNumberFormat="1" applyFont="1" applyBorder="1" applyAlignment="1">
      <alignment horizontal="center"/>
    </xf>
    <xf numFmtId="0" fontId="3" fillId="0" borderId="31" xfId="0" applyFont="1" applyBorder="1"/>
    <xf numFmtId="0" fontId="15" fillId="5" borderId="0" xfId="0" applyFont="1" applyFill="1" applyAlignment="1">
      <alignment vertical="center"/>
    </xf>
    <xf numFmtId="0" fontId="20" fillId="0" borderId="0" xfId="70" applyFont="1" applyFill="1" applyAlignment="1" applyProtection="1">
      <alignment vertical="center"/>
    </xf>
    <xf numFmtId="0" fontId="20" fillId="0" borderId="0" xfId="70" applyFont="1" applyAlignment="1" applyProtection="1">
      <alignment vertical="center"/>
    </xf>
    <xf numFmtId="0" fontId="3" fillId="5" borderId="0" xfId="0" applyFont="1" applyFill="1" applyAlignment="1">
      <alignment vertical="center" wrapText="1"/>
    </xf>
    <xf numFmtId="1" fontId="3" fillId="0" borderId="0" xfId="77" applyNumberFormat="1" applyFont="1" applyAlignment="1">
      <alignment horizontal="center"/>
    </xf>
    <xf numFmtId="37" fontId="3" fillId="0" borderId="0" xfId="56" applyNumberFormat="1" applyFont="1" applyAlignment="1">
      <alignment horizontal="center"/>
    </xf>
    <xf numFmtId="0" fontId="61" fillId="0" borderId="0" xfId="0" applyFont="1" applyAlignment="1">
      <alignment horizontal="center"/>
    </xf>
    <xf numFmtId="0" fontId="15" fillId="5" borderId="38" xfId="80" applyFont="1" applyFill="1" applyBorder="1" applyAlignment="1">
      <alignment horizontal="left" vertical="center" wrapText="1" indent="1"/>
    </xf>
    <xf numFmtId="0" fontId="61" fillId="0" borderId="0" xfId="0" applyFont="1"/>
    <xf numFmtId="0" fontId="16" fillId="9" borderId="0" xfId="0" applyFont="1" applyFill="1"/>
    <xf numFmtId="37" fontId="15" fillId="9" borderId="0" xfId="0" applyNumberFormat="1" applyFont="1" applyFill="1" applyAlignment="1">
      <alignment horizontal="center"/>
    </xf>
    <xf numFmtId="0" fontId="15" fillId="0" borderId="0" xfId="78" applyNumberFormat="1" applyFont="1" applyAlignment="1">
      <alignment horizontal="left"/>
    </xf>
    <xf numFmtId="172" fontId="15" fillId="0" borderId="0" xfId="54" applyNumberFormat="1" applyFont="1" applyFill="1" applyBorder="1" applyAlignment="1">
      <alignment horizontal="center"/>
    </xf>
    <xf numFmtId="172" fontId="3" fillId="0" borderId="0" xfId="54" applyNumberFormat="1" applyFont="1" applyBorder="1" applyAlignment="1">
      <alignment horizontal="left"/>
    </xf>
    <xf numFmtId="172" fontId="3" fillId="0" borderId="0" xfId="54" applyNumberFormat="1" applyFont="1" applyFill="1" applyBorder="1" applyAlignment="1">
      <alignment horizontal="left"/>
    </xf>
    <xf numFmtId="172" fontId="15" fillId="0" borderId="0" xfId="54" applyNumberFormat="1" applyFont="1" applyBorder="1" applyAlignment="1">
      <alignment horizontal="center"/>
    </xf>
    <xf numFmtId="0" fontId="3" fillId="0" borderId="0" xfId="78" applyNumberFormat="1" applyFont="1" applyAlignment="1">
      <alignment horizontal="left"/>
    </xf>
    <xf numFmtId="172" fontId="3" fillId="8" borderId="32" xfId="53" applyNumberFormat="1" applyFont="1" applyFill="1" applyBorder="1" applyAlignment="1">
      <alignment horizontal="center" vertical="center"/>
    </xf>
    <xf numFmtId="172" fontId="15" fillId="8" borderId="32" xfId="53" applyNumberFormat="1" applyFont="1" applyFill="1" applyBorder="1" applyAlignment="1">
      <alignment horizontal="center" vertical="center"/>
    </xf>
    <xf numFmtId="0" fontId="15" fillId="0" borderId="29" xfId="78" applyNumberFormat="1" applyFont="1" applyBorder="1" applyAlignment="1">
      <alignment horizontal="left"/>
    </xf>
    <xf numFmtId="172" fontId="15" fillId="8" borderId="35" xfId="53" applyNumberFormat="1" applyFont="1" applyFill="1" applyBorder="1" applyAlignment="1">
      <alignment horizontal="center" vertical="center"/>
    </xf>
    <xf numFmtId="172" fontId="15" fillId="0" borderId="0" xfId="53" applyNumberFormat="1" applyFont="1" applyFill="1" applyBorder="1" applyAlignment="1">
      <alignment horizontal="center" vertical="center"/>
    </xf>
    <xf numFmtId="9" fontId="15" fillId="0" borderId="54" xfId="91" applyFont="1" applyFill="1" applyBorder="1" applyAlignment="1">
      <alignment horizontal="center" vertical="center"/>
    </xf>
    <xf numFmtId="0" fontId="62" fillId="0" borderId="0" xfId="0" applyFont="1"/>
    <xf numFmtId="172" fontId="15" fillId="0" borderId="22" xfId="53" applyNumberFormat="1" applyFont="1" applyFill="1" applyBorder="1" applyAlignment="1">
      <alignment horizontal="center" vertical="center"/>
    </xf>
    <xf numFmtId="9" fontId="15" fillId="0" borderId="29" xfId="90" applyFont="1" applyFill="1" applyBorder="1" applyAlignment="1">
      <alignment horizontal="center" vertical="center"/>
    </xf>
    <xf numFmtId="172" fontId="3" fillId="0" borderId="32" xfId="53" applyNumberFormat="1" applyFont="1" applyFill="1" applyBorder="1" applyAlignment="1">
      <alignment horizontal="center" vertical="center"/>
    </xf>
    <xf numFmtId="172" fontId="15" fillId="0" borderId="32" xfId="53" applyNumberFormat="1" applyFont="1" applyFill="1" applyBorder="1" applyAlignment="1">
      <alignment horizontal="center" vertical="center"/>
    </xf>
    <xf numFmtId="172" fontId="3" fillId="0" borderId="0" xfId="53" applyNumberFormat="1" applyFont="1" applyBorder="1"/>
    <xf numFmtId="172" fontId="3" fillId="0" borderId="0" xfId="53" applyNumberFormat="1" applyFont="1" applyBorder="1" applyAlignment="1">
      <alignment horizontal="center" vertical="center"/>
    </xf>
    <xf numFmtId="172" fontId="15" fillId="0" borderId="0" xfId="53" applyNumberFormat="1" applyFont="1" applyBorder="1"/>
    <xf numFmtId="172" fontId="15" fillId="0" borderId="0" xfId="53" applyNumberFormat="1" applyFont="1" applyBorder="1" applyAlignment="1">
      <alignment horizontal="center" vertical="center"/>
    </xf>
    <xf numFmtId="194" fontId="3" fillId="0" borderId="0" xfId="77" applyNumberFormat="1" applyFont="1" applyAlignment="1">
      <alignment horizontal="center"/>
    </xf>
    <xf numFmtId="172" fontId="15" fillId="0" borderId="0" xfId="53" applyNumberFormat="1" applyFont="1"/>
    <xf numFmtId="178" fontId="15" fillId="0" borderId="29" xfId="81" applyFont="1" applyBorder="1" applyAlignment="1">
      <alignment horizontal="left"/>
    </xf>
    <xf numFmtId="172" fontId="3" fillId="8" borderId="0" xfId="53" applyNumberFormat="1" applyFont="1" applyFill="1" applyBorder="1" applyAlignment="1">
      <alignment horizontal="center" vertical="center"/>
    </xf>
    <xf numFmtId="172" fontId="3" fillId="0" borderId="0" xfId="53" applyNumberFormat="1" applyFont="1" applyFill="1" applyBorder="1"/>
    <xf numFmtId="172" fontId="3" fillId="8" borderId="0" xfId="53" applyNumberFormat="1" applyFont="1" applyFill="1" applyBorder="1"/>
    <xf numFmtId="172" fontId="15" fillId="0" borderId="0" xfId="53" applyNumberFormat="1" applyFont="1" applyFill="1" applyBorder="1"/>
    <xf numFmtId="172" fontId="15" fillId="8" borderId="0" xfId="53" applyNumberFormat="1" applyFont="1" applyFill="1" applyBorder="1"/>
    <xf numFmtId="172" fontId="15" fillId="8" borderId="0" xfId="53" applyNumberFormat="1" applyFont="1" applyFill="1" applyBorder="1" applyAlignment="1">
      <alignment horizontal="center" vertical="center"/>
    </xf>
    <xf numFmtId="172" fontId="15" fillId="8" borderId="4" xfId="53" applyNumberFormat="1" applyFont="1" applyFill="1" applyBorder="1" applyAlignment="1">
      <alignment horizontal="center" vertical="center"/>
    </xf>
    <xf numFmtId="172" fontId="15" fillId="0" borderId="4" xfId="53" applyNumberFormat="1" applyFont="1" applyFill="1" applyBorder="1"/>
    <xf numFmtId="172" fontId="15" fillId="8" borderId="4" xfId="53" applyNumberFormat="1" applyFont="1" applyFill="1" applyBorder="1"/>
    <xf numFmtId="172" fontId="15" fillId="0" borderId="4" xfId="53" applyNumberFormat="1" applyFont="1" applyBorder="1"/>
    <xf numFmtId="172" fontId="15" fillId="8" borderId="55" xfId="53" applyNumberFormat="1" applyFont="1" applyFill="1" applyBorder="1" applyAlignment="1">
      <alignment horizontal="center" vertical="center"/>
    </xf>
    <xf numFmtId="172" fontId="15" fillId="0" borderId="55" xfId="53" applyNumberFormat="1" applyFont="1" applyFill="1" applyBorder="1"/>
    <xf numFmtId="172" fontId="15" fillId="8" borderId="55" xfId="53" applyNumberFormat="1" applyFont="1" applyFill="1" applyBorder="1"/>
    <xf numFmtId="172" fontId="15" fillId="0" borderId="55" xfId="53" applyNumberFormat="1" applyFont="1" applyFill="1" applyBorder="1" applyAlignment="1">
      <alignment horizontal="left"/>
    </xf>
    <xf numFmtId="3" fontId="3" fillId="8" borderId="33" xfId="90" applyNumberFormat="1" applyFont="1" applyFill="1" applyBorder="1" applyAlignment="1">
      <alignment horizontal="center"/>
    </xf>
    <xf numFmtId="3" fontId="3" fillId="0" borderId="33" xfId="90" applyNumberFormat="1" applyFont="1" applyFill="1" applyBorder="1" applyAlignment="1">
      <alignment horizontal="center"/>
    </xf>
    <xf numFmtId="174" fontId="15" fillId="0" borderId="0" xfId="90" applyNumberFormat="1" applyFont="1"/>
    <xf numFmtId="172" fontId="3" fillId="0" borderId="0" xfId="53" applyNumberFormat="1" applyFont="1" applyAlignment="1">
      <alignment horizontal="center" vertical="center"/>
    </xf>
    <xf numFmtId="172" fontId="3" fillId="0" borderId="0" xfId="53" applyNumberFormat="1" applyFont="1" applyFill="1" applyAlignment="1">
      <alignment horizontal="center" vertical="center"/>
    </xf>
    <xf numFmtId="0" fontId="16" fillId="5" borderId="0" xfId="80" applyFont="1" applyFill="1" applyAlignment="1">
      <alignment vertical="center"/>
    </xf>
    <xf numFmtId="0" fontId="59" fillId="0" borderId="0" xfId="0" applyFont="1" applyAlignment="1">
      <alignment horizontal="right"/>
    </xf>
    <xf numFmtId="0" fontId="3" fillId="8" borderId="16" xfId="0" applyFont="1" applyFill="1" applyBorder="1" applyAlignment="1">
      <alignment horizontal="centerContinuous" vertical="center"/>
    </xf>
    <xf numFmtId="195" fontId="3" fillId="8" borderId="56" xfId="80" quotePrefix="1" applyNumberFormat="1" applyFill="1" applyBorder="1" applyAlignment="1">
      <alignment horizontal="center" vertical="center"/>
    </xf>
    <xf numFmtId="172" fontId="3" fillId="0" borderId="0" xfId="54" applyNumberFormat="1" applyFont="1" applyFill="1" applyBorder="1"/>
    <xf numFmtId="172" fontId="15" fillId="0" borderId="0" xfId="54" applyNumberFormat="1" applyFont="1" applyFill="1" applyBorder="1"/>
    <xf numFmtId="172" fontId="3" fillId="0" borderId="0" xfId="54" applyNumberFormat="1" applyFont="1" applyFill="1" applyBorder="1" applyAlignment="1">
      <alignment vertical="center" wrapText="1"/>
    </xf>
    <xf numFmtId="37" fontId="3" fillId="8" borderId="57" xfId="55" applyNumberFormat="1" applyFont="1" applyFill="1" applyBorder="1" applyAlignment="1">
      <alignment horizontal="center" vertical="center"/>
    </xf>
    <xf numFmtId="37" fontId="3" fillId="0" borderId="4" xfId="55" applyNumberFormat="1" applyFont="1" applyFill="1" applyBorder="1" applyAlignment="1">
      <alignment horizontal="center" vertical="center"/>
    </xf>
    <xf numFmtId="37" fontId="15" fillId="0" borderId="0" xfId="55" applyNumberFormat="1" applyFont="1" applyFill="1" applyBorder="1" applyAlignment="1">
      <alignment horizontal="center" vertical="center"/>
    </xf>
    <xf numFmtId="37" fontId="3" fillId="8" borderId="35" xfId="55" applyNumberFormat="1" applyFont="1" applyFill="1" applyBorder="1" applyAlignment="1">
      <alignment horizontal="center" vertical="center"/>
    </xf>
    <xf numFmtId="194" fontId="15" fillId="0" borderId="0" xfId="77" applyNumberFormat="1" applyFont="1" applyAlignment="1">
      <alignment horizontal="center"/>
    </xf>
    <xf numFmtId="178" fontId="15" fillId="0" borderId="0" xfId="77" applyFont="1" applyAlignment="1">
      <alignment horizontal="center"/>
    </xf>
    <xf numFmtId="0" fontId="15" fillId="0" borderId="20" xfId="78" applyNumberFormat="1" applyFont="1" applyBorder="1" applyAlignment="1">
      <alignment horizontal="left" wrapText="1"/>
    </xf>
    <xf numFmtId="37" fontId="15" fillId="8" borderId="37" xfId="55" applyNumberFormat="1" applyFont="1" applyFill="1" applyBorder="1" applyAlignment="1">
      <alignment horizontal="center" vertical="center"/>
    </xf>
    <xf numFmtId="37" fontId="15" fillId="0" borderId="20" xfId="55" applyNumberFormat="1" applyFont="1" applyFill="1" applyBorder="1" applyAlignment="1">
      <alignment horizontal="center" vertical="center"/>
    </xf>
    <xf numFmtId="0" fontId="15" fillId="0" borderId="0" xfId="78" applyNumberFormat="1" applyFont="1" applyAlignment="1">
      <alignment horizontal="left" wrapText="1"/>
    </xf>
    <xf numFmtId="0" fontId="3" fillId="0" borderId="0" xfId="78" applyNumberFormat="1" applyFont="1"/>
    <xf numFmtId="43" fontId="3" fillId="8" borderId="35" xfId="53" applyFont="1" applyFill="1" applyBorder="1" applyAlignment="1">
      <alignment horizontal="center" vertical="center"/>
    </xf>
    <xf numFmtId="43" fontId="3" fillId="0" borderId="0" xfId="53" applyFont="1" applyFill="1" applyBorder="1" applyAlignment="1">
      <alignment horizontal="center" vertical="center"/>
    </xf>
    <xf numFmtId="178" fontId="22" fillId="0" borderId="0" xfId="81" applyFont="1"/>
    <xf numFmtId="0" fontId="64" fillId="0" borderId="0" xfId="0" applyFont="1"/>
    <xf numFmtId="37" fontId="15" fillId="8" borderId="18" xfId="55" applyNumberFormat="1" applyFont="1" applyFill="1" applyBorder="1" applyAlignment="1">
      <alignment horizontal="center" vertical="center"/>
    </xf>
    <xf numFmtId="2" fontId="3" fillId="5" borderId="0" xfId="0" applyNumberFormat="1" applyFont="1" applyFill="1"/>
    <xf numFmtId="0" fontId="3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3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5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3" fillId="0" borderId="29" xfId="78" applyNumberFormat="1" applyFont="1" applyBorder="1" applyAlignment="1">
      <alignment horizontal="left" wrapText="1"/>
    </xf>
    <xf numFmtId="4" fontId="3" fillId="8" borderId="35" xfId="53" applyNumberFormat="1" applyFont="1" applyFill="1" applyBorder="1" applyAlignment="1">
      <alignment horizontal="center" vertical="center"/>
    </xf>
    <xf numFmtId="4" fontId="3" fillId="0" borderId="0" xfId="53" applyNumberFormat="1" applyFont="1" applyFill="1" applyBorder="1" applyAlignment="1">
      <alignment horizontal="center" vertical="center"/>
    </xf>
    <xf numFmtId="4" fontId="3" fillId="0" borderId="22" xfId="53" applyNumberFormat="1" applyFont="1" applyFill="1" applyBorder="1" applyAlignment="1">
      <alignment horizontal="center" vertical="center"/>
    </xf>
    <xf numFmtId="172" fontId="3" fillId="0" borderId="0" xfId="125" applyNumberFormat="1" applyFont="1"/>
    <xf numFmtId="178" fontId="3" fillId="0" borderId="0" xfId="126" applyFont="1"/>
    <xf numFmtId="178" fontId="15" fillId="0" borderId="0" xfId="126" applyFont="1"/>
    <xf numFmtId="178" fontId="59" fillId="0" borderId="0" xfId="127" applyFont="1" applyAlignment="1">
      <alignment horizontal="right"/>
    </xf>
    <xf numFmtId="37" fontId="3" fillId="0" borderId="0" xfId="125" applyNumberFormat="1" applyFont="1" applyAlignment="1">
      <alignment horizontal="center"/>
    </xf>
    <xf numFmtId="178" fontId="3" fillId="8" borderId="18" xfId="126" applyFont="1" applyFill="1" applyBorder="1" applyAlignment="1">
      <alignment horizontal="center"/>
    </xf>
    <xf numFmtId="195" fontId="3" fillId="8" borderId="26" xfId="125" quotePrefix="1" applyNumberFormat="1" applyFont="1" applyFill="1" applyBorder="1" applyAlignment="1">
      <alignment horizontal="center"/>
    </xf>
    <xf numFmtId="0" fontId="15" fillId="0" borderId="0" xfId="127" applyNumberFormat="1" applyFont="1"/>
    <xf numFmtId="3" fontId="3" fillId="8" borderId="0" xfId="125" applyNumberFormat="1" applyFont="1" applyFill="1" applyAlignment="1">
      <alignment horizontal="center" vertical="center"/>
    </xf>
    <xf numFmtId="172" fontId="3" fillId="8" borderId="0" xfId="125" applyNumberFormat="1" applyFont="1" applyFill="1"/>
    <xf numFmtId="172" fontId="15" fillId="0" borderId="0" xfId="125" applyNumberFormat="1" applyFont="1"/>
    <xf numFmtId="172" fontId="3" fillId="0" borderId="0" xfId="125" applyNumberFormat="1" applyFont="1" applyAlignment="1">
      <alignment horizontal="left" indent="1"/>
    </xf>
    <xf numFmtId="37" fontId="3" fillId="0" borderId="0" xfId="126" applyNumberFormat="1" applyFont="1"/>
    <xf numFmtId="172" fontId="15" fillId="0" borderId="0" xfId="125" applyNumberFormat="1" applyFont="1" applyAlignment="1">
      <alignment horizontal="left" indent="1"/>
    </xf>
    <xf numFmtId="172" fontId="3" fillId="0" borderId="0" xfId="125" applyNumberFormat="1" applyFont="1" applyAlignment="1">
      <alignment horizontal="left" wrapText="1" indent="1"/>
    </xf>
    <xf numFmtId="172" fontId="3" fillId="0" borderId="0" xfId="53" applyNumberFormat="1" applyFont="1" applyFill="1" applyBorder="1" applyAlignment="1">
      <alignment vertical="center"/>
    </xf>
    <xf numFmtId="172" fontId="3" fillId="8" borderId="0" xfId="53" applyNumberFormat="1" applyFont="1" applyFill="1" applyBorder="1" applyAlignment="1">
      <alignment vertical="center"/>
    </xf>
    <xf numFmtId="172" fontId="15" fillId="0" borderId="0" xfId="125" applyNumberFormat="1" applyFont="1" applyAlignment="1">
      <alignment horizontal="left"/>
    </xf>
    <xf numFmtId="37" fontId="3" fillId="0" borderId="0" xfId="126" applyNumberFormat="1" applyFont="1" applyAlignment="1">
      <alignment horizontal="center" vertical="center"/>
    </xf>
    <xf numFmtId="0" fontId="15" fillId="5" borderId="0" xfId="127" applyNumberFormat="1" applyFont="1" applyFill="1" applyAlignment="1">
      <alignment vertical="center"/>
    </xf>
    <xf numFmtId="2" fontId="15" fillId="0" borderId="0" xfId="126" applyNumberFormat="1" applyFont="1" applyAlignment="1">
      <alignment horizontal="left"/>
    </xf>
    <xf numFmtId="195" fontId="3" fillId="8" borderId="26" xfId="125" quotePrefix="1" applyNumberFormat="1" applyFont="1" applyFill="1" applyBorder="1" applyAlignment="1">
      <alignment horizontal="center" vertical="center"/>
    </xf>
    <xf numFmtId="178" fontId="3" fillId="8" borderId="18" xfId="126" applyFont="1" applyFill="1" applyBorder="1"/>
    <xf numFmtId="178" fontId="3" fillId="0" borderId="18" xfId="126" applyFont="1" applyBorder="1"/>
    <xf numFmtId="178" fontId="3" fillId="8" borderId="32" xfId="126" applyFont="1" applyFill="1" applyBorder="1"/>
    <xf numFmtId="178" fontId="3" fillId="0" borderId="32" xfId="126" applyFont="1" applyBorder="1"/>
    <xf numFmtId="37" fontId="15" fillId="8" borderId="32" xfId="129" applyNumberFormat="1" applyFont="1" applyFill="1" applyBorder="1" applyAlignment="1">
      <alignment horizontal="center" vertical="center"/>
    </xf>
    <xf numFmtId="37" fontId="15" fillId="0" borderId="32" xfId="129" applyNumberFormat="1" applyFont="1" applyFill="1" applyBorder="1" applyAlignment="1">
      <alignment horizontal="center" vertical="center"/>
    </xf>
    <xf numFmtId="178" fontId="3" fillId="8" borderId="32" xfId="126" applyFont="1" applyFill="1" applyBorder="1" applyAlignment="1">
      <alignment horizontal="center" vertical="center"/>
    </xf>
    <xf numFmtId="178" fontId="3" fillId="0" borderId="32" xfId="126" applyFont="1" applyBorder="1" applyAlignment="1">
      <alignment horizontal="center" vertical="center"/>
    </xf>
    <xf numFmtId="37" fontId="3" fillId="8" borderId="32" xfId="126" applyNumberFormat="1" applyFont="1" applyFill="1" applyBorder="1" applyAlignment="1">
      <alignment horizontal="center" vertical="center"/>
    </xf>
    <xf numFmtId="37" fontId="3" fillId="0" borderId="32" xfId="126" applyNumberFormat="1" applyFont="1" applyBorder="1" applyAlignment="1">
      <alignment horizontal="center" vertical="center"/>
    </xf>
    <xf numFmtId="196" fontId="3" fillId="8" borderId="32" xfId="126" applyNumberFormat="1" applyFont="1" applyFill="1" applyBorder="1" applyAlignment="1">
      <alignment horizontal="center" vertical="center"/>
    </xf>
    <xf numFmtId="196" fontId="3" fillId="0" borderId="32" xfId="126" applyNumberFormat="1" applyFont="1" applyBorder="1" applyAlignment="1">
      <alignment horizontal="center" vertical="center"/>
    </xf>
    <xf numFmtId="37" fontId="15" fillId="8" borderId="32" xfId="126" applyNumberFormat="1" applyFont="1" applyFill="1" applyBorder="1" applyAlignment="1">
      <alignment horizontal="center" vertical="center"/>
    </xf>
    <xf numFmtId="37" fontId="15" fillId="0" borderId="32" xfId="126" applyNumberFormat="1" applyFont="1" applyBorder="1" applyAlignment="1">
      <alignment horizontal="center" vertical="center"/>
    </xf>
    <xf numFmtId="37" fontId="15" fillId="8" borderId="35" xfId="126" applyNumberFormat="1" applyFont="1" applyFill="1" applyBorder="1" applyAlignment="1">
      <alignment horizontal="center" vertical="center"/>
    </xf>
    <xf numFmtId="37" fontId="15" fillId="0" borderId="35" xfId="126" applyNumberFormat="1" applyFont="1" applyBorder="1" applyAlignment="1">
      <alignment horizontal="center" vertical="center"/>
    </xf>
    <xf numFmtId="172" fontId="3" fillId="0" borderId="0" xfId="125" quotePrefix="1" applyNumberFormat="1" applyFont="1" applyAlignment="1">
      <alignment horizontal="left" indent="1"/>
    </xf>
    <xf numFmtId="1" fontId="3" fillId="0" borderId="0" xfId="126" applyNumberFormat="1" applyFont="1"/>
    <xf numFmtId="1" fontId="3" fillId="0" borderId="0" xfId="126" applyNumberFormat="1" applyFont="1" applyAlignment="1">
      <alignment horizontal="center" vertical="center"/>
    </xf>
    <xf numFmtId="1" fontId="3" fillId="0" borderId="0" xfId="125" applyNumberFormat="1" applyFont="1"/>
    <xf numFmtId="1" fontId="3" fillId="0" borderId="0" xfId="77" applyNumberFormat="1" applyFont="1"/>
    <xf numFmtId="1" fontId="3" fillId="0" borderId="0" xfId="55" applyNumberFormat="1" applyFont="1" applyBorder="1" applyAlignment="1">
      <alignment horizontal="center" vertical="center"/>
    </xf>
    <xf numFmtId="1" fontId="3" fillId="0" borderId="0" xfId="55" applyNumberFormat="1" applyFont="1" applyFill="1" applyBorder="1" applyAlignment="1">
      <alignment horizontal="center" vertical="center"/>
    </xf>
    <xf numFmtId="1" fontId="16" fillId="5" borderId="0" xfId="0" applyNumberFormat="1" applyFont="1" applyFill="1"/>
    <xf numFmtId="194" fontId="3" fillId="0" borderId="0" xfId="126" applyNumberFormat="1" applyFont="1"/>
    <xf numFmtId="194" fontId="3" fillId="0" borderId="0" xfId="126" applyNumberFormat="1" applyFont="1" applyAlignment="1">
      <alignment horizontal="center" vertical="center"/>
    </xf>
    <xf numFmtId="194" fontId="3" fillId="0" borderId="0" xfId="125" applyNumberFormat="1" applyFont="1"/>
    <xf numFmtId="194" fontId="3" fillId="0" borderId="0" xfId="77" applyNumberFormat="1" applyFont="1"/>
    <xf numFmtId="194" fontId="3" fillId="0" borderId="0" xfId="55" applyNumberFormat="1" applyFont="1" applyBorder="1" applyAlignment="1">
      <alignment horizontal="center" vertical="center"/>
    </xf>
    <xf numFmtId="194" fontId="3" fillId="0" borderId="0" xfId="55" applyNumberFormat="1" applyFont="1" applyFill="1" applyBorder="1" applyAlignment="1">
      <alignment horizontal="center" vertical="center"/>
    </xf>
    <xf numFmtId="194" fontId="16" fillId="5" borderId="0" xfId="0" applyNumberFormat="1" applyFont="1" applyFill="1"/>
    <xf numFmtId="178" fontId="3" fillId="0" borderId="0" xfId="96" applyAlignment="1">
      <alignment horizontal="left" wrapText="1"/>
    </xf>
    <xf numFmtId="0" fontId="17" fillId="5" borderId="0" xfId="0" applyFont="1" applyFill="1" applyAlignment="1">
      <alignment horizontal="right" vertical="top"/>
    </xf>
    <xf numFmtId="37" fontId="15" fillId="0" borderId="0" xfId="0" applyNumberFormat="1" applyFont="1" applyAlignment="1">
      <alignment horizontal="center" vertical="center"/>
    </xf>
    <xf numFmtId="178" fontId="15" fillId="0" borderId="59" xfId="81" applyFont="1" applyBorder="1" applyAlignment="1">
      <alignment horizontal="left"/>
    </xf>
    <xf numFmtId="172" fontId="15" fillId="8" borderId="60" xfId="53" applyNumberFormat="1" applyFont="1" applyFill="1" applyBorder="1" applyAlignment="1">
      <alignment horizontal="center" vertical="center"/>
    </xf>
    <xf numFmtId="37" fontId="3" fillId="0" borderId="0" xfId="53" applyNumberFormat="1" applyFont="1" applyFill="1" applyBorder="1" applyAlignment="1">
      <alignment horizontal="center" vertical="center"/>
    </xf>
    <xf numFmtId="43" fontId="15" fillId="0" borderId="0" xfId="53" applyFont="1"/>
    <xf numFmtId="43" fontId="3" fillId="0" borderId="0" xfId="53" applyFont="1"/>
    <xf numFmtId="43" fontId="16" fillId="5" borderId="0" xfId="53" applyFont="1" applyFill="1" applyBorder="1"/>
    <xf numFmtId="37" fontId="3" fillId="0" borderId="0" xfId="0" applyNumberFormat="1" applyFont="1" applyAlignment="1">
      <alignment horizontal="center" vertical="center"/>
    </xf>
    <xf numFmtId="0" fontId="62" fillId="0" borderId="0" xfId="0" applyFont="1" applyAlignment="1">
      <alignment wrapText="1"/>
    </xf>
    <xf numFmtId="37" fontId="15" fillId="0" borderId="0" xfId="53" applyNumberFormat="1" applyFont="1" applyFill="1" applyBorder="1" applyAlignment="1">
      <alignment horizontal="center" vertical="center"/>
    </xf>
    <xf numFmtId="43" fontId="65" fillId="0" borderId="0" xfId="53" applyFont="1"/>
    <xf numFmtId="1" fontId="3" fillId="0" borderId="0" xfId="77" applyNumberFormat="1" applyFont="1" applyAlignment="1">
      <alignment horizontal="center" vertical="center"/>
    </xf>
    <xf numFmtId="0" fontId="15" fillId="0" borderId="0" xfId="78" applyNumberFormat="1" applyFont="1" applyAlignment="1">
      <alignment horizontal="left" vertical="center" wrapText="1"/>
    </xf>
    <xf numFmtId="178" fontId="15" fillId="0" borderId="0" xfId="77" applyFont="1" applyAlignment="1">
      <alignment vertical="center"/>
    </xf>
    <xf numFmtId="37" fontId="15" fillId="0" borderId="0" xfId="77" applyNumberFormat="1" applyFont="1" applyAlignment="1">
      <alignment vertical="center"/>
    </xf>
    <xf numFmtId="37" fontId="3" fillId="8" borderId="32" xfId="0" applyNumberFormat="1" applyFont="1" applyFill="1" applyBorder="1" applyAlignment="1">
      <alignment horizontal="center" vertical="top"/>
    </xf>
    <xf numFmtId="37" fontId="3" fillId="0" borderId="32" xfId="0" applyNumberFormat="1" applyFont="1" applyBorder="1" applyAlignment="1">
      <alignment horizontal="center" vertical="top"/>
    </xf>
    <xf numFmtId="43" fontId="15" fillId="0" borderId="10" xfId="0" applyNumberFormat="1" applyFont="1" applyBorder="1" applyAlignment="1">
      <alignment horizontal="center" vertical="top"/>
    </xf>
    <xf numFmtId="37" fontId="15" fillId="8" borderId="32" xfId="0" applyNumberFormat="1" applyFont="1" applyFill="1" applyBorder="1" applyAlignment="1">
      <alignment horizontal="center" vertical="top"/>
    </xf>
    <xf numFmtId="37" fontId="15" fillId="0" borderId="32" xfId="0" applyNumberFormat="1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174" fontId="3" fillId="8" borderId="32" xfId="90" applyNumberFormat="1" applyFont="1" applyFill="1" applyBorder="1" applyAlignment="1">
      <alignment horizontal="center" vertical="top"/>
    </xf>
    <xf numFmtId="174" fontId="3" fillId="0" borderId="32" xfId="90" applyNumberFormat="1" applyFont="1" applyFill="1" applyBorder="1" applyAlignment="1">
      <alignment horizontal="center" vertical="top"/>
    </xf>
    <xf numFmtId="174" fontId="3" fillId="8" borderId="32" xfId="0" applyNumberFormat="1" applyFont="1" applyFill="1" applyBorder="1" applyAlignment="1">
      <alignment horizontal="center" vertical="top"/>
    </xf>
    <xf numFmtId="174" fontId="3" fillId="0" borderId="32" xfId="0" applyNumberFormat="1" applyFont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1" fontId="3" fillId="8" borderId="32" xfId="0" applyNumberFormat="1" applyFont="1" applyFill="1" applyBorder="1" applyAlignment="1">
      <alignment horizontal="center" vertical="top"/>
    </xf>
    <xf numFmtId="1" fontId="3" fillId="0" borderId="32" xfId="0" applyNumberFormat="1" applyFont="1" applyBorder="1" applyAlignment="1">
      <alignment horizontal="center" vertical="top"/>
    </xf>
    <xf numFmtId="173" fontId="3" fillId="8" borderId="32" xfId="0" applyNumberFormat="1" applyFont="1" applyFill="1" applyBorder="1" applyAlignment="1">
      <alignment horizontal="center" vertical="top"/>
    </xf>
    <xf numFmtId="173" fontId="3" fillId="0" borderId="32" xfId="0" applyNumberFormat="1" applyFont="1" applyBorder="1" applyAlignment="1">
      <alignment horizontal="center" vertical="top"/>
    </xf>
    <xf numFmtId="0" fontId="17" fillId="0" borderId="10" xfId="0" applyFont="1" applyBorder="1" applyAlignment="1">
      <alignment horizontal="center" vertical="top"/>
    </xf>
    <xf numFmtId="37" fontId="17" fillId="8" borderId="32" xfId="0" applyNumberFormat="1" applyFont="1" applyFill="1" applyBorder="1" applyAlignment="1">
      <alignment horizontal="center" vertical="top"/>
    </xf>
    <xf numFmtId="37" fontId="17" fillId="0" borderId="32" xfId="0" applyNumberFormat="1" applyFont="1" applyBorder="1" applyAlignment="1">
      <alignment horizontal="center" vertical="top"/>
    </xf>
    <xf numFmtId="174" fontId="17" fillId="8" borderId="32" xfId="90" applyNumberFormat="1" applyFont="1" applyFill="1" applyBorder="1" applyAlignment="1">
      <alignment horizontal="center" vertical="top"/>
    </xf>
    <xf numFmtId="174" fontId="17" fillId="0" borderId="32" xfId="90" applyNumberFormat="1" applyFont="1" applyFill="1" applyBorder="1" applyAlignment="1">
      <alignment horizontal="center" vertical="top"/>
    </xf>
    <xf numFmtId="2" fontId="3" fillId="8" borderId="32" xfId="53" applyNumberFormat="1" applyFont="1" applyFill="1" applyBorder="1" applyAlignment="1">
      <alignment horizontal="center" vertical="top"/>
    </xf>
    <xf numFmtId="2" fontId="3" fillId="0" borderId="32" xfId="53" applyNumberFormat="1" applyFont="1" applyFill="1" applyBorder="1" applyAlignment="1">
      <alignment horizontal="center" vertical="top"/>
    </xf>
    <xf numFmtId="37" fontId="3" fillId="8" borderId="32" xfId="53" applyNumberFormat="1" applyFont="1" applyFill="1" applyBorder="1" applyAlignment="1">
      <alignment horizontal="center" vertical="top"/>
    </xf>
    <xf numFmtId="37" fontId="3" fillId="0" borderId="32" xfId="53" applyNumberFormat="1" applyFont="1" applyFill="1" applyBorder="1" applyAlignment="1">
      <alignment horizontal="center" vertical="top"/>
    </xf>
    <xf numFmtId="194" fontId="3" fillId="8" borderId="32" xfId="0" applyNumberFormat="1" applyFont="1" applyFill="1" applyBorder="1" applyAlignment="1">
      <alignment horizontal="center" vertical="top"/>
    </xf>
    <xf numFmtId="194" fontId="3" fillId="0" borderId="32" xfId="0" applyNumberFormat="1" applyFont="1" applyBorder="1" applyAlignment="1">
      <alignment horizontal="center" vertical="top"/>
    </xf>
    <xf numFmtId="0" fontId="66" fillId="0" borderId="0" xfId="0" applyFont="1" applyAlignment="1">
      <alignment vertical="center"/>
    </xf>
    <xf numFmtId="0" fontId="3" fillId="0" borderId="10" xfId="0" applyFont="1" applyBorder="1" applyAlignment="1">
      <alignment horizontal="center" vertical="top"/>
    </xf>
    <xf numFmtId="194" fontId="3" fillId="8" borderId="32" xfId="53" applyNumberFormat="1" applyFont="1" applyFill="1" applyBorder="1" applyAlignment="1">
      <alignment horizontal="center" vertical="top"/>
    </xf>
    <xf numFmtId="194" fontId="3" fillId="0" borderId="32" xfId="53" applyNumberFormat="1" applyFont="1" applyFill="1" applyBorder="1" applyAlignment="1">
      <alignment horizontal="center" vertical="top"/>
    </xf>
    <xf numFmtId="43" fontId="15" fillId="5" borderId="0" xfId="53" applyFont="1" applyFill="1" applyBorder="1"/>
    <xf numFmtId="43" fontId="16" fillId="5" borderId="0" xfId="53" applyFont="1" applyFill="1" applyBorder="1" applyAlignment="1">
      <alignment vertical="center"/>
    </xf>
    <xf numFmtId="43" fontId="16" fillId="5" borderId="0" xfId="53" applyFont="1" applyFill="1" applyBorder="1" applyAlignment="1">
      <alignment horizontal="center" vertical="center"/>
    </xf>
    <xf numFmtId="43" fontId="0" fillId="0" borderId="0" xfId="0" applyNumberFormat="1"/>
    <xf numFmtId="174" fontId="63" fillId="8" borderId="32" xfId="0" applyNumberFormat="1" applyFont="1" applyFill="1" applyBorder="1" applyAlignment="1">
      <alignment horizontal="center"/>
    </xf>
    <xf numFmtId="174" fontId="63" fillId="0" borderId="32" xfId="0" applyNumberFormat="1" applyFont="1" applyBorder="1" applyAlignment="1">
      <alignment horizontal="center"/>
    </xf>
    <xf numFmtId="174" fontId="63" fillId="8" borderId="11" xfId="90" applyNumberFormat="1" applyFont="1" applyFill="1" applyBorder="1" applyAlignment="1">
      <alignment horizontal="center" vertical="center"/>
    </xf>
    <xf numFmtId="174" fontId="63" fillId="0" borderId="11" xfId="90" applyNumberFormat="1" applyFont="1" applyFill="1" applyBorder="1" applyAlignment="1">
      <alignment horizontal="center" vertical="center"/>
    </xf>
    <xf numFmtId="178" fontId="17" fillId="0" borderId="0" xfId="126" applyFont="1" applyAlignment="1">
      <alignment horizontal="right"/>
    </xf>
    <xf numFmtId="37" fontId="15" fillId="0" borderId="0" xfId="77" applyNumberFormat="1" applyFont="1" applyAlignment="1">
      <alignment horizontal="center"/>
    </xf>
    <xf numFmtId="1" fontId="15" fillId="0" borderId="0" xfId="126" applyNumberFormat="1" applyFont="1" applyAlignment="1">
      <alignment horizontal="center"/>
    </xf>
    <xf numFmtId="1" fontId="15" fillId="5" borderId="0" xfId="0" applyNumberFormat="1" applyFont="1" applyFill="1" applyAlignment="1">
      <alignment horizontal="center"/>
    </xf>
    <xf numFmtId="17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Alignment="1">
      <alignment horizontal="center" wrapText="1"/>
    </xf>
    <xf numFmtId="0" fontId="16" fillId="0" borderId="0" xfId="0" applyFont="1" applyAlignment="1">
      <alignment vertical="center"/>
    </xf>
    <xf numFmtId="174" fontId="16" fillId="5" borderId="0" xfId="53" applyNumberFormat="1" applyFont="1" applyFill="1" applyBorder="1"/>
    <xf numFmtId="195" fontId="16" fillId="5" borderId="0" xfId="53" applyNumberFormat="1" applyFont="1" applyFill="1" applyBorder="1"/>
    <xf numFmtId="174" fontId="0" fillId="0" borderId="0" xfId="0" applyNumberFormat="1"/>
    <xf numFmtId="195" fontId="0" fillId="0" borderId="0" xfId="0" applyNumberFormat="1"/>
    <xf numFmtId="43" fontId="16" fillId="5" borderId="0" xfId="53" applyFont="1" applyFill="1"/>
    <xf numFmtId="43" fontId="3" fillId="5" borderId="0" xfId="53" applyFont="1" applyFill="1"/>
    <xf numFmtId="43" fontId="16" fillId="8" borderId="0" xfId="53" applyFont="1" applyFill="1"/>
    <xf numFmtId="43" fontId="16" fillId="5" borderId="0" xfId="53" applyFont="1" applyFill="1" applyAlignment="1">
      <alignment vertical="center"/>
    </xf>
    <xf numFmtId="43" fontId="16" fillId="5" borderId="0" xfId="53" applyFont="1" applyFill="1" applyAlignment="1">
      <alignment horizontal="center" vertical="center"/>
    </xf>
    <xf numFmtId="43" fontId="0" fillId="0" borderId="0" xfId="53" applyFont="1"/>
    <xf numFmtId="0" fontId="17" fillId="0" borderId="0" xfId="0" applyFont="1" applyAlignment="1">
      <alignment horizont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32" xfId="78" applyNumberFormat="1" applyFont="1" applyFill="1" applyBorder="1" applyAlignment="1">
      <alignment horizontal="center" vertical="center" wrapText="1"/>
    </xf>
    <xf numFmtId="0" fontId="3" fillId="8" borderId="26" xfId="78" applyNumberFormat="1" applyFont="1" applyFill="1" applyBorder="1" applyAlignment="1">
      <alignment horizontal="center" vertical="center" wrapText="1"/>
    </xf>
    <xf numFmtId="195" fontId="3" fillId="8" borderId="18" xfId="55" quotePrefix="1" applyNumberFormat="1" applyFont="1" applyFill="1" applyBorder="1" applyAlignment="1">
      <alignment horizontal="center" vertical="center"/>
    </xf>
    <xf numFmtId="195" fontId="3" fillId="8" borderId="26" xfId="55" quotePrefix="1" applyNumberFormat="1" applyFont="1" applyFill="1" applyBorder="1" applyAlignment="1">
      <alignment horizontal="center" vertical="center"/>
    </xf>
    <xf numFmtId="172" fontId="3" fillId="8" borderId="43" xfId="54" applyNumberFormat="1" applyFont="1" applyFill="1" applyBorder="1" applyAlignment="1">
      <alignment horizontal="center" vertical="center"/>
    </xf>
    <xf numFmtId="172" fontId="3" fillId="8" borderId="42" xfId="54" applyNumberFormat="1" applyFont="1" applyFill="1" applyBorder="1" applyAlignment="1">
      <alignment horizontal="center" vertical="center"/>
    </xf>
    <xf numFmtId="172" fontId="3" fillId="8" borderId="44" xfId="54" applyNumberFormat="1" applyFont="1" applyFill="1" applyBorder="1" applyAlignment="1">
      <alignment horizontal="center" vertical="center"/>
    </xf>
    <xf numFmtId="0" fontId="3" fillId="8" borderId="21" xfId="127" applyNumberFormat="1" applyFont="1" applyFill="1" applyBorder="1" applyAlignment="1">
      <alignment horizontal="center" vertical="center" wrapText="1"/>
    </xf>
    <xf numFmtId="0" fontId="3" fillId="8" borderId="43" xfId="127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78" fontId="3" fillId="8" borderId="18" xfId="126" applyFont="1" applyFill="1" applyBorder="1" applyAlignment="1">
      <alignment horizontal="center" vertical="center"/>
    </xf>
    <xf numFmtId="178" fontId="3" fillId="8" borderId="26" xfId="126" applyFont="1" applyFill="1" applyBorder="1" applyAlignment="1">
      <alignment horizontal="center" vertical="center"/>
    </xf>
    <xf numFmtId="172" fontId="3" fillId="8" borderId="45" xfId="128" applyNumberFormat="1" applyFont="1" applyFill="1" applyBorder="1" applyAlignment="1">
      <alignment horizontal="center" vertical="center"/>
    </xf>
    <xf numFmtId="172" fontId="3" fillId="8" borderId="46" xfId="128" applyNumberFormat="1" applyFont="1" applyFill="1" applyBorder="1" applyAlignment="1">
      <alignment horizontal="center" vertical="center"/>
    </xf>
    <xf numFmtId="172" fontId="3" fillId="8" borderId="47" xfId="128" applyNumberFormat="1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wrapText="1"/>
    </xf>
    <xf numFmtId="0" fontId="67" fillId="0" borderId="0" xfId="0" applyFont="1" applyAlignment="1">
      <alignment wrapText="1"/>
    </xf>
    <xf numFmtId="0" fontId="3" fillId="8" borderId="17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49" xfId="80" applyFont="1" applyFill="1" applyBorder="1" applyAlignment="1">
      <alignment horizontal="center"/>
    </xf>
    <xf numFmtId="0" fontId="16" fillId="8" borderId="50" xfId="80" applyFont="1" applyFill="1" applyBorder="1" applyAlignment="1">
      <alignment horizontal="center"/>
    </xf>
    <xf numFmtId="0" fontId="17" fillId="0" borderId="0" xfId="0" applyFont="1" applyAlignment="1">
      <alignment horizontal="left" vertical="top" wrapText="1"/>
    </xf>
    <xf numFmtId="0" fontId="16" fillId="8" borderId="52" xfId="80" applyFont="1" applyFill="1" applyBorder="1" applyAlignment="1">
      <alignment horizontal="center" vertical="center" wrapText="1"/>
    </xf>
    <xf numFmtId="0" fontId="16" fillId="8" borderId="15" xfId="80" applyFont="1" applyFill="1" applyBorder="1" applyAlignment="1">
      <alignment horizontal="center" vertical="center" wrapText="1"/>
    </xf>
    <xf numFmtId="0" fontId="16" fillId="8" borderId="16" xfId="80" applyFont="1" applyFill="1" applyBorder="1" applyAlignment="1">
      <alignment horizontal="center" vertical="center" wrapText="1"/>
    </xf>
    <xf numFmtId="0" fontId="16" fillId="8" borderId="53" xfId="0" applyFont="1" applyFill="1" applyBorder="1" applyAlignment="1">
      <alignment horizontal="center" vertical="center" wrapText="1"/>
    </xf>
    <xf numFmtId="0" fontId="3" fillId="8" borderId="51" xfId="80" applyFill="1" applyBorder="1" applyAlignment="1">
      <alignment horizontal="center" vertical="center" wrapText="1"/>
    </xf>
    <xf numFmtId="0" fontId="17" fillId="0" borderId="58" xfId="0" applyFont="1" applyBorder="1" applyAlignment="1">
      <alignment horizontal="left" vertical="top" wrapText="1"/>
    </xf>
    <xf numFmtId="0" fontId="16" fillId="8" borderId="51" xfId="0" applyFont="1" applyFill="1" applyBorder="1" applyAlignment="1">
      <alignment horizontal="center" vertical="center" wrapText="1"/>
    </xf>
    <xf numFmtId="43" fontId="16" fillId="5" borderId="0" xfId="53" applyFont="1" applyFill="1" applyAlignment="1">
      <alignment horizontal="center" vertical="center"/>
    </xf>
  </cellXfs>
  <cellStyles count="130">
    <cellStyle name="          _x000d__x000a_shell=progman.exe_x000d__x000a_m" xfId="1" xr:uid="{00000000-0005-0000-0000-000000000000}"/>
    <cellStyle name="%" xfId="2" xr:uid="{00000000-0005-0000-0000-000001000000}"/>
    <cellStyle name=",." xfId="3" xr:uid="{00000000-0005-0000-0000-000002000000}"/>
    <cellStyle name="??" xfId="4" xr:uid="{00000000-0005-0000-0000-000003000000}"/>
    <cellStyle name="?? [0.00]_PRODUCT DETAIL Q1" xfId="5" xr:uid="{00000000-0005-0000-0000-000004000000}"/>
    <cellStyle name="?? [0]" xfId="6" xr:uid="{00000000-0005-0000-0000-000005000000}"/>
    <cellStyle name="???? [0.00]_PRODUCT DETAIL Q1" xfId="7" xr:uid="{00000000-0005-0000-0000-000006000000}"/>
    <cellStyle name="????_PRODUCT DETAIL Q1" xfId="8" xr:uid="{00000000-0005-0000-0000-000007000000}"/>
    <cellStyle name="???[0]_Book1" xfId="9" xr:uid="{00000000-0005-0000-0000-000008000000}"/>
    <cellStyle name="???_95" xfId="10" xr:uid="{00000000-0005-0000-0000-000009000000}"/>
    <cellStyle name="??_(????)??????" xfId="11" xr:uid="{00000000-0005-0000-0000-00000A000000}"/>
    <cellStyle name="\" xfId="12" xr:uid="{00000000-0005-0000-0000-00000B000000}"/>
    <cellStyle name="_BML_Punjab_June'04" xfId="13" xr:uid="{00000000-0005-0000-0000-00000C000000}"/>
    <cellStyle name="_Detail Report-REG &amp; FTH" xfId="14" xr:uid="{00000000-0005-0000-0000-00000D000000}"/>
    <cellStyle name="_ESOP_Exercisable options_March'05" xfId="15" xr:uid="{00000000-0005-0000-0000-00000E000000}"/>
    <cellStyle name="_ESOP_Weighted avg. ex. period_March'05" xfId="16" xr:uid="{00000000-0005-0000-0000-00000F000000}"/>
    <cellStyle name="_Fas 157 &amp; 159" xfId="17" xr:uid="{00000000-0005-0000-0000-000010000000}"/>
    <cellStyle name="_Sheet1" xfId="18" xr:uid="{00000000-0005-0000-0000-000011000000}"/>
    <cellStyle name="_Sheet1_1" xfId="19" xr:uid="{00000000-0005-0000-0000-000012000000}"/>
    <cellStyle name="_Sheet2" xfId="20" xr:uid="{00000000-0005-0000-0000-000013000000}"/>
    <cellStyle name="_Sheet2_1" xfId="21" xr:uid="{00000000-0005-0000-0000-000014000000}"/>
    <cellStyle name="_Sheet2_1_Sheet2" xfId="22" xr:uid="{00000000-0005-0000-0000-000015000000}"/>
    <cellStyle name="_Sheet3" xfId="23" xr:uid="{00000000-0005-0000-0000-000016000000}"/>
    <cellStyle name="=C:\WINNT\SYSTEM32\COMMAND.COM" xfId="24" xr:uid="{00000000-0005-0000-0000-000017000000}"/>
    <cellStyle name="=F:\WINNT\SYSTEM32\COMMAND.COM" xfId="25" xr:uid="{00000000-0005-0000-0000-000018000000}"/>
    <cellStyle name="0,0_x000d__x000a_NA_x000d__x000a_" xfId="26" xr:uid="{00000000-0005-0000-0000-000019000000}"/>
    <cellStyle name="0,0_x000d__x000a_NA_x000d__x000a_ 2" xfId="27" xr:uid="{00000000-0005-0000-0000-00001A000000}"/>
    <cellStyle name="1" xfId="28" xr:uid="{00000000-0005-0000-0000-00001B000000}"/>
    <cellStyle name="18" xfId="29" xr:uid="{00000000-0005-0000-0000-00001C000000}"/>
    <cellStyle name="2" xfId="30" xr:uid="{00000000-0005-0000-0000-00001D000000}"/>
    <cellStyle name="3" xfId="31" xr:uid="{00000000-0005-0000-0000-00001E000000}"/>
    <cellStyle name="4" xfId="32" xr:uid="{00000000-0005-0000-0000-00001F000000}"/>
    <cellStyle name="6" xfId="33" xr:uid="{00000000-0005-0000-0000-000020000000}"/>
    <cellStyle name="ÅëÈ­ [0]_¿ì¹°Åë" xfId="34" xr:uid="{00000000-0005-0000-0000-000021000000}"/>
    <cellStyle name="AeE­ [0]_INQUIRY ¿µ¾÷AßAø " xfId="35" xr:uid="{00000000-0005-0000-0000-000022000000}"/>
    <cellStyle name="ÅëÈ­ [0]_S" xfId="36" xr:uid="{00000000-0005-0000-0000-000023000000}"/>
    <cellStyle name="ÅëÈ­_¿ì¹°Åë" xfId="37" xr:uid="{00000000-0005-0000-0000-000024000000}"/>
    <cellStyle name="AeE­_INQUIRY ¿µ¾÷AßAø " xfId="38" xr:uid="{00000000-0005-0000-0000-000025000000}"/>
    <cellStyle name="ÅëÈ­_S" xfId="39" xr:uid="{00000000-0005-0000-0000-000026000000}"/>
    <cellStyle name="APPEAR" xfId="40" xr:uid="{00000000-0005-0000-0000-000027000000}"/>
    <cellStyle name="ÄÞ¸¶ [0]_¿ì¹°Åë" xfId="41" xr:uid="{00000000-0005-0000-0000-000028000000}"/>
    <cellStyle name="AÞ¸¶ [0]_INQUIRY ¿?¾÷AßAø " xfId="42" xr:uid="{00000000-0005-0000-0000-000029000000}"/>
    <cellStyle name="ÄÞ¸¶ [0]_S" xfId="43" xr:uid="{00000000-0005-0000-0000-00002A000000}"/>
    <cellStyle name="ÄÞ¸¶_¿ì¹°Åë" xfId="44" xr:uid="{00000000-0005-0000-0000-00002B000000}"/>
    <cellStyle name="AÞ¸¶_INQUIRY ¿?¾÷AßAø " xfId="45" xr:uid="{00000000-0005-0000-0000-00002C000000}"/>
    <cellStyle name="ÄÞ¸¶_S" xfId="46" xr:uid="{00000000-0005-0000-0000-00002D000000}"/>
    <cellStyle name="BKWmas" xfId="47" xr:uid="{00000000-0005-0000-0000-00002E000000}"/>
    <cellStyle name="Body" xfId="48" xr:uid="{00000000-0005-0000-0000-00002F000000}"/>
    <cellStyle name="C?AØ_¿?¾÷CoE² " xfId="49" xr:uid="{00000000-0005-0000-0000-000030000000}"/>
    <cellStyle name="Ç¥ÁØ_´çÃÊ±¸ÀÔ»ý»ê" xfId="50" xr:uid="{00000000-0005-0000-0000-000031000000}"/>
    <cellStyle name="C￥AØ_¿μ¾÷CoE² " xfId="51" xr:uid="{00000000-0005-0000-0000-000032000000}"/>
    <cellStyle name="Ç¥ÁØ_S" xfId="52" xr:uid="{00000000-0005-0000-0000-000033000000}"/>
    <cellStyle name="Comma" xfId="53" builtinId="3"/>
    <cellStyle name="Comma 2" xfId="54" xr:uid="{00000000-0005-0000-0000-000035000000}"/>
    <cellStyle name="Comma 2 2" xfId="128" xr:uid="{00000000-0005-0000-0000-000036000000}"/>
    <cellStyle name="Comma 3" xfId="55" xr:uid="{00000000-0005-0000-0000-000037000000}"/>
    <cellStyle name="Comma 3 2" xfId="129" xr:uid="{00000000-0005-0000-0000-000038000000}"/>
    <cellStyle name="Comma_IFRS_Segment_Consol_BAL_March 2009" xfId="56" xr:uid="{00000000-0005-0000-0000-000039000000}"/>
    <cellStyle name="Comma_IFRS_Segment_Consol_BAL_March 2009 2" xfId="125" xr:uid="{00000000-0005-0000-0000-00003A000000}"/>
    <cellStyle name="Comma0" xfId="57" xr:uid="{00000000-0005-0000-0000-00003B000000}"/>
    <cellStyle name="COMPS" xfId="58" xr:uid="{00000000-0005-0000-0000-00003C000000}"/>
    <cellStyle name="Currency0" xfId="59" xr:uid="{00000000-0005-0000-0000-00003D000000}"/>
    <cellStyle name="DATA_ENT" xfId="60" xr:uid="{00000000-0005-0000-0000-00003E000000}"/>
    <cellStyle name="Date" xfId="61" xr:uid="{00000000-0005-0000-0000-00003F000000}"/>
    <cellStyle name="Dezimal [0]_Compiling Utility Macros" xfId="62" xr:uid="{00000000-0005-0000-0000-000040000000}"/>
    <cellStyle name="Dezimal_Compiling Utility Macros" xfId="63" xr:uid="{00000000-0005-0000-0000-000041000000}"/>
    <cellStyle name="DOWNFOOT" xfId="64" xr:uid="{00000000-0005-0000-0000-000042000000}"/>
    <cellStyle name="Euro" xfId="65" xr:uid="{00000000-0005-0000-0000-000043000000}"/>
    <cellStyle name="Fixed" xfId="66" xr:uid="{00000000-0005-0000-0000-000044000000}"/>
    <cellStyle name="Header1" xfId="67" xr:uid="{00000000-0005-0000-0000-000045000000}"/>
    <cellStyle name="Header2" xfId="68" xr:uid="{00000000-0005-0000-0000-000046000000}"/>
    <cellStyle name="HIDE" xfId="69" xr:uid="{00000000-0005-0000-0000-000047000000}"/>
    <cellStyle name="Hyperlink" xfId="70" builtinId="8"/>
    <cellStyle name="LineItemValue" xfId="71" xr:uid="{00000000-0005-0000-0000-000049000000}"/>
    <cellStyle name="MARK" xfId="72" xr:uid="{00000000-0005-0000-0000-00004A000000}"/>
    <cellStyle name="n" xfId="73" xr:uid="{00000000-0005-0000-0000-00004B000000}"/>
    <cellStyle name="no dec" xfId="74" xr:uid="{00000000-0005-0000-0000-00004C000000}"/>
    <cellStyle name="Nor}al" xfId="75" xr:uid="{00000000-0005-0000-0000-00004D000000}"/>
    <cellStyle name="Normal" xfId="0" builtinId="0"/>
    <cellStyle name="Normal - Style1" xfId="76" xr:uid="{00000000-0005-0000-0000-00004F000000}"/>
    <cellStyle name="Normal 2" xfId="77" xr:uid="{00000000-0005-0000-0000-000050000000}"/>
    <cellStyle name="Normal 2 2" xfId="126" xr:uid="{00000000-0005-0000-0000-000051000000}"/>
    <cellStyle name="Normal 3" xfId="78" xr:uid="{00000000-0005-0000-0000-000052000000}"/>
    <cellStyle name="Normal 3 2" xfId="127" xr:uid="{00000000-0005-0000-0000-000053000000}"/>
    <cellStyle name="Normal 4" xfId="79" xr:uid="{00000000-0005-0000-0000-000054000000}"/>
    <cellStyle name="Normal_Reconciliation" xfId="80" xr:uid="{00000000-0005-0000-0000-000055000000}"/>
    <cellStyle name="Normal_US GAAP_Consolidation_BTVL_3 Year_2002-03" xfId="81" xr:uid="{00000000-0005-0000-0000-000056000000}"/>
    <cellStyle name="Normal_US GAAP_Consolidation_BTVL_September'08_Print Pack" xfId="82" xr:uid="{00000000-0005-0000-0000-000057000000}"/>
    <cellStyle name="oft Excel]_x000d__x000a_Comment=The open=/f lines load custom functions into the Paste Function list._x000d__x000a_Maximized=2_x000d__x000a_Basics=1_x000d__x000a_A" xfId="83" xr:uid="{00000000-0005-0000-0000-000058000000}"/>
    <cellStyle name="oft Excel]_x000d__x000a_Comment=The open=/f lines load custom functions into the Paste Function list._x000d__x000a_Maximized=3_x000d__x000a_Basics=1_x000d__x000a_A" xfId="84" xr:uid="{00000000-0005-0000-0000-000059000000}"/>
    <cellStyle name="Output Amounts" xfId="85" xr:uid="{00000000-0005-0000-0000-00005A000000}"/>
    <cellStyle name="Output Column Headings" xfId="86" xr:uid="{00000000-0005-0000-0000-00005B000000}"/>
    <cellStyle name="Output Line Items" xfId="87" xr:uid="{00000000-0005-0000-0000-00005C000000}"/>
    <cellStyle name="Output Report Heading" xfId="88" xr:uid="{00000000-0005-0000-0000-00005D000000}"/>
    <cellStyle name="Output Report Title" xfId="89" xr:uid="{00000000-0005-0000-0000-00005E000000}"/>
    <cellStyle name="Percent" xfId="90" builtinId="5"/>
    <cellStyle name="Percent 2" xfId="91" xr:uid="{00000000-0005-0000-0000-000060000000}"/>
    <cellStyle name="s]_x000d__x000a_spooler=yes_x000d__x000a_load=_x000d__x000a_Beep=yes_x000d__x000a_NullPort=None_x000d__x000a_BorderWidth=3_x000d__x000a_CursorBlinkRate=1200_x000d__x000a_DoubleClickSpeed=452_x000d__x000a_Programs=co" xfId="92" xr:uid="{00000000-0005-0000-0000-000061000000}"/>
    <cellStyle name="Standard_Anpassen der Amortisation" xfId="93" xr:uid="{00000000-0005-0000-0000-000062000000}"/>
    <cellStyle name="Style 1" xfId="94" xr:uid="{00000000-0005-0000-0000-000063000000}"/>
    <cellStyle name="Style 1 2" xfId="95" xr:uid="{00000000-0005-0000-0000-000064000000}"/>
    <cellStyle name="Style 1 3" xfId="96" xr:uid="{00000000-0005-0000-0000-000065000000}"/>
    <cellStyle name="þ_x001d_ð·_x000c_æþ'_x000d_ßþU_x0001_Ø_x0005_ü_x0014__x0007__x0001__x0001_" xfId="97" xr:uid="{00000000-0005-0000-0000-000066000000}"/>
    <cellStyle name="Währung [0]_Compiling Utility Macros" xfId="98" xr:uid="{00000000-0005-0000-0000-000067000000}"/>
    <cellStyle name="Währung_Compiling Utility Macros" xfId="99" xr:uid="{00000000-0005-0000-0000-000068000000}"/>
    <cellStyle name="xuan" xfId="100" xr:uid="{00000000-0005-0000-0000-000069000000}"/>
    <cellStyle name=" [0.00]_ Att. 1- Cover" xfId="101" xr:uid="{00000000-0005-0000-0000-00006A000000}"/>
    <cellStyle name="_ Att. 1- Cover" xfId="102" xr:uid="{00000000-0005-0000-0000-00006B000000}"/>
    <cellStyle name="?_ Att. 1- Cover" xfId="103" xr:uid="{00000000-0005-0000-0000-00006C000000}"/>
    <cellStyle name="똿뗦먛귟 [0.00]_PRODUCT DETAIL Q1" xfId="104" xr:uid="{00000000-0005-0000-0000-00006D000000}"/>
    <cellStyle name="똿뗦먛귟_PRODUCT DETAIL Q1" xfId="105" xr:uid="{00000000-0005-0000-0000-00006E000000}"/>
    <cellStyle name="믅됞 [0.00]_PRODUCT DETAIL Q1" xfId="106" xr:uid="{00000000-0005-0000-0000-00006F000000}"/>
    <cellStyle name="믅됞_PRODUCT DETAIL Q1" xfId="107" xr:uid="{00000000-0005-0000-0000-000070000000}"/>
    <cellStyle name="백분율_95" xfId="108" xr:uid="{00000000-0005-0000-0000-000071000000}"/>
    <cellStyle name="뷭?_BOOKSHIP" xfId="109" xr:uid="{00000000-0005-0000-0000-000072000000}"/>
    <cellStyle name="콤마 [0]_1202" xfId="110" xr:uid="{00000000-0005-0000-0000-000073000000}"/>
    <cellStyle name="콤마_1202" xfId="111" xr:uid="{00000000-0005-0000-0000-000074000000}"/>
    <cellStyle name="통화 [0]_1202" xfId="112" xr:uid="{00000000-0005-0000-0000-000075000000}"/>
    <cellStyle name="통화_1202" xfId="113" xr:uid="{00000000-0005-0000-0000-000076000000}"/>
    <cellStyle name="표준_(정보부문)월별인원계획" xfId="114" xr:uid="{00000000-0005-0000-0000-000077000000}"/>
    <cellStyle name="一般_00Q3902REV.1" xfId="115" xr:uid="{00000000-0005-0000-0000-000078000000}"/>
    <cellStyle name="千分位[0]_00Q3902REV.1" xfId="116" xr:uid="{00000000-0005-0000-0000-000079000000}"/>
    <cellStyle name="千分位_00Q3902REV.1" xfId="117" xr:uid="{00000000-0005-0000-0000-00007A000000}"/>
    <cellStyle name="桁区切り [0.00]_7月5日提出（HZM）" xfId="118" xr:uid="{00000000-0005-0000-0000-00007B000000}"/>
    <cellStyle name="桁区切り_08-00 NET Summary" xfId="119" xr:uid="{00000000-0005-0000-0000-00007C000000}"/>
    <cellStyle name="標準_(A1)BOQ " xfId="120" xr:uid="{00000000-0005-0000-0000-00007D000000}"/>
    <cellStyle name="貨幣 [0]_00Q3902REV.1" xfId="121" xr:uid="{00000000-0005-0000-0000-00007E000000}"/>
    <cellStyle name="貨幣[0]_BRE" xfId="122" xr:uid="{00000000-0005-0000-0000-00007F000000}"/>
    <cellStyle name="貨幣_00Q3902REV.1" xfId="123" xr:uid="{00000000-0005-0000-0000-000080000000}"/>
    <cellStyle name="非表示" xfId="124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9"/>
  <sheetViews>
    <sheetView tabSelected="1" view="pageBreakPreview" zoomScaleNormal="100" zoomScaleSheetLayoutView="100" workbookViewId="0"/>
  </sheetViews>
  <sheetFormatPr defaultColWidth="9.1796875" defaultRowHeight="10"/>
  <cols>
    <col min="1" max="16384" width="9.1796875" style="2"/>
  </cols>
  <sheetData>
    <row r="1" spans="1:5" ht="10.5">
      <c r="A1" s="28"/>
      <c r="C1" s="11" t="s">
        <v>172</v>
      </c>
    </row>
    <row r="2" spans="1:5" ht="10.5">
      <c r="C2" s="1" t="s">
        <v>84</v>
      </c>
    </row>
    <row r="6" spans="1:5" ht="10.5">
      <c r="C6" s="14" t="s">
        <v>12</v>
      </c>
      <c r="E6" s="2" t="s">
        <v>13</v>
      </c>
    </row>
    <row r="7" spans="1:5">
      <c r="C7" s="15"/>
    </row>
    <row r="8" spans="1:5" ht="10.5">
      <c r="C8" s="19" t="s">
        <v>16</v>
      </c>
    </row>
    <row r="9" spans="1:5" ht="5.15" customHeight="1">
      <c r="C9" s="19"/>
    </row>
    <row r="10" spans="1:5" ht="10.5">
      <c r="C10" s="12">
        <v>1</v>
      </c>
      <c r="E10" s="13" t="s">
        <v>173</v>
      </c>
    </row>
    <row r="11" spans="1:5" ht="10.5">
      <c r="C11" s="12"/>
    </row>
    <row r="12" spans="1:5" ht="10.5">
      <c r="C12" s="12">
        <v>2</v>
      </c>
      <c r="E12" s="13" t="s">
        <v>174</v>
      </c>
    </row>
    <row r="13" spans="1:5" ht="10.5">
      <c r="C13" s="12"/>
    </row>
    <row r="14" spans="1:5" ht="10.5">
      <c r="C14" s="12">
        <v>3</v>
      </c>
      <c r="E14" s="13" t="s">
        <v>175</v>
      </c>
    </row>
    <row r="15" spans="1:5" ht="10.5">
      <c r="C15" s="12"/>
    </row>
    <row r="16" spans="1:5" ht="10.5">
      <c r="C16" s="12">
        <v>4</v>
      </c>
      <c r="E16" s="13" t="s">
        <v>176</v>
      </c>
    </row>
    <row r="17" spans="3:5" ht="10.5">
      <c r="C17" s="12"/>
    </row>
    <row r="18" spans="3:5" ht="10.5">
      <c r="C18" s="12">
        <v>5</v>
      </c>
      <c r="E18" s="13" t="s">
        <v>43</v>
      </c>
    </row>
    <row r="19" spans="3:5" ht="10.5">
      <c r="C19" s="12"/>
    </row>
    <row r="21" spans="3:5" ht="10.5">
      <c r="C21" s="19" t="s">
        <v>17</v>
      </c>
    </row>
    <row r="22" spans="3:5" ht="5.15" customHeight="1"/>
    <row r="23" spans="3:5" ht="10.5">
      <c r="C23" s="12">
        <v>6</v>
      </c>
      <c r="E23" s="13" t="s">
        <v>18</v>
      </c>
    </row>
    <row r="133" spans="3:7">
      <c r="C133" s="256"/>
      <c r="D133" s="256"/>
      <c r="E133" s="256"/>
      <c r="F133" s="256"/>
      <c r="G133" s="256"/>
    </row>
    <row r="159" spans="3:7">
      <c r="C159" s="263"/>
      <c r="D159" s="263"/>
      <c r="E159" s="263"/>
      <c r="F159" s="263"/>
      <c r="G159" s="263"/>
    </row>
  </sheetData>
  <phoneticPr fontId="3" type="noConversion"/>
  <hyperlinks>
    <hyperlink ref="E10" location="'Trends file-1'!A3" display="Consolidated Statements of Operations" xr:uid="{00000000-0004-0000-0000-000000000000}"/>
    <hyperlink ref="E12" location="'Trends file-2 '!A3" display="Consolidated Balance Sheet as per Indian Accounting Standards (Ind-AS)" xr:uid="{00000000-0004-0000-0000-000001000000}"/>
    <hyperlink ref="E14" location="'Trends file-3'!A3" display="Consolidated summarised Statement of Operations and Segmental Information " xr:uid="{00000000-0004-0000-0000-000002000000}"/>
    <hyperlink ref="E18" location="'Trends file-5-SCH'!A3" display="Schedules to Consolidated Statement of Operations " xr:uid="{00000000-0004-0000-0000-000003000000}"/>
    <hyperlink ref="E23" location="'Trends file-6-Ops'!A3" display="Operational Performance" xr:uid="{00000000-0004-0000-0000-000004000000}"/>
    <hyperlink ref="E16" location="'Trends file-4'!A3" display="Consolidated Summarised Statement of Operations (net of inter segment eliminations)" xr:uid="{00000000-0004-0000-0000-000005000000}"/>
  </hyperlinks>
  <pageMargins left="0.25" right="0" top="1" bottom="1" header="0.5" footer="0.5"/>
  <pageSetup paperSize="9" scale="87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2"/>
  <sheetViews>
    <sheetView showGridLines="0" view="pageBreakPreview" zoomScaleNormal="100" zoomScaleSheetLayoutView="100" workbookViewId="0"/>
  </sheetViews>
  <sheetFormatPr defaultColWidth="9.1796875" defaultRowHeight="10"/>
  <cols>
    <col min="1" max="1" width="6.54296875" style="30" customWidth="1"/>
    <col min="2" max="2" width="56" style="30" customWidth="1"/>
    <col min="3" max="5" width="8.7265625" style="30" customWidth="1"/>
    <col min="6" max="6" width="8.7265625" style="34" customWidth="1"/>
    <col min="7" max="7" width="8.7265625" style="33" customWidth="1"/>
    <col min="8" max="8" width="2" style="30" customWidth="1"/>
    <col min="9" max="10" width="0" style="30" hidden="1" customWidth="1"/>
    <col min="11" max="11" width="9.1796875" style="271"/>
    <col min="12" max="15" width="9.1796875" style="271" customWidth="1"/>
    <col min="16" max="16384" width="9.1796875" style="30"/>
  </cols>
  <sheetData>
    <row r="1" spans="1:15" ht="10.5">
      <c r="A1" s="128" t="s">
        <v>13</v>
      </c>
      <c r="B1" s="29" t="s">
        <v>179</v>
      </c>
      <c r="C1" s="29"/>
      <c r="D1" s="29"/>
      <c r="E1" s="29"/>
    </row>
    <row r="2" spans="1:15" ht="10.5">
      <c r="F2" s="29"/>
      <c r="G2" s="29"/>
    </row>
    <row r="3" spans="1:15" ht="10.5">
      <c r="A3" s="320">
        <v>1</v>
      </c>
      <c r="B3" s="29" t="s">
        <v>177</v>
      </c>
      <c r="C3" s="29"/>
      <c r="D3" s="29"/>
      <c r="E3" s="29"/>
      <c r="F3" s="29"/>
      <c r="G3" s="29"/>
    </row>
    <row r="4" spans="1:15" ht="10.5">
      <c r="A4" s="192"/>
      <c r="B4" s="29"/>
      <c r="C4" s="29"/>
      <c r="D4" s="29"/>
      <c r="E4" s="29"/>
      <c r="F4" s="29"/>
      <c r="G4" s="29"/>
    </row>
    <row r="5" spans="1:15" ht="10.5">
      <c r="A5" s="191">
        <f>A3+0.1</f>
        <v>1.1000000000000001</v>
      </c>
      <c r="B5" s="29" t="s">
        <v>178</v>
      </c>
      <c r="C5" s="29"/>
      <c r="D5" s="29"/>
      <c r="E5" s="29"/>
      <c r="F5" s="29"/>
      <c r="G5" s="29"/>
    </row>
    <row r="6" spans="1:15">
      <c r="A6" s="64"/>
      <c r="F6" s="31"/>
      <c r="G6" s="118" t="s">
        <v>114</v>
      </c>
    </row>
    <row r="7" spans="1:15" ht="12.75" customHeight="1">
      <c r="A7" s="64"/>
      <c r="B7" s="342" t="s">
        <v>0</v>
      </c>
      <c r="C7" s="346" t="s">
        <v>1</v>
      </c>
      <c r="D7" s="347"/>
      <c r="E7" s="347"/>
      <c r="F7" s="347"/>
      <c r="G7" s="348"/>
    </row>
    <row r="8" spans="1:15" ht="11.25" customHeight="1">
      <c r="A8" s="64"/>
      <c r="B8" s="342"/>
      <c r="C8" s="344">
        <v>45838</v>
      </c>
      <c r="D8" s="344">
        <v>45747</v>
      </c>
      <c r="E8" s="344">
        <v>45657</v>
      </c>
      <c r="F8" s="344">
        <v>45565</v>
      </c>
      <c r="G8" s="344">
        <v>45473</v>
      </c>
    </row>
    <row r="9" spans="1:15" ht="11.25" customHeight="1">
      <c r="A9" s="64"/>
      <c r="B9" s="343"/>
      <c r="C9" s="345"/>
      <c r="D9" s="345"/>
      <c r="E9" s="345"/>
      <c r="F9" s="345"/>
      <c r="G9" s="345"/>
    </row>
    <row r="10" spans="1:15" ht="10.5">
      <c r="A10" s="130"/>
      <c r="B10" s="137" t="s">
        <v>86</v>
      </c>
      <c r="C10" s="92"/>
      <c r="D10" s="117"/>
      <c r="E10" s="92"/>
      <c r="F10" s="117"/>
      <c r="G10" s="92"/>
      <c r="I10" s="54"/>
      <c r="J10" s="54"/>
    </row>
    <row r="11" spans="1:15">
      <c r="A11" s="130"/>
      <c r="B11" s="31" t="s">
        <v>141</v>
      </c>
      <c r="C11" s="143">
        <v>22630</v>
      </c>
      <c r="D11" s="152">
        <v>22890</v>
      </c>
      <c r="E11" s="143">
        <v>22507</v>
      </c>
      <c r="F11" s="152">
        <v>20976</v>
      </c>
      <c r="G11" s="143">
        <v>19106</v>
      </c>
      <c r="I11" s="54"/>
      <c r="J11" s="54"/>
    </row>
    <row r="12" spans="1:15">
      <c r="A12" s="130"/>
      <c r="B12" s="31" t="s">
        <v>136</v>
      </c>
      <c r="C12" s="143">
        <v>475</v>
      </c>
      <c r="D12" s="152">
        <v>478</v>
      </c>
      <c r="E12" s="143">
        <v>450</v>
      </c>
      <c r="F12" s="152">
        <v>491</v>
      </c>
      <c r="G12" s="143">
        <v>399</v>
      </c>
      <c r="I12" s="54"/>
      <c r="J12" s="54"/>
    </row>
    <row r="13" spans="1:15" s="32" customFormat="1" ht="10.5" collapsed="1">
      <c r="A13" s="130"/>
      <c r="B13" s="138" t="s">
        <v>142</v>
      </c>
      <c r="C13" s="144">
        <v>23105</v>
      </c>
      <c r="D13" s="153">
        <v>23368</v>
      </c>
      <c r="E13" s="144">
        <v>22957</v>
      </c>
      <c r="F13" s="153">
        <v>21467</v>
      </c>
      <c r="G13" s="144">
        <v>19505</v>
      </c>
      <c r="I13" s="55"/>
      <c r="J13" s="177"/>
      <c r="K13" s="271"/>
      <c r="L13" s="271"/>
      <c r="M13" s="271"/>
      <c r="N13" s="271"/>
      <c r="O13" s="271"/>
    </row>
    <row r="14" spans="1:15" s="134" customFormat="1" ht="5.15" customHeight="1">
      <c r="A14" s="130"/>
      <c r="B14" s="132"/>
      <c r="C14" s="143"/>
      <c r="D14" s="152"/>
      <c r="E14" s="143"/>
      <c r="F14" s="152"/>
      <c r="G14" s="143"/>
      <c r="H14" s="30"/>
      <c r="I14" s="147"/>
      <c r="J14" s="148"/>
      <c r="K14" s="271"/>
      <c r="L14" s="271"/>
      <c r="M14" s="271"/>
      <c r="N14" s="271"/>
      <c r="O14" s="271"/>
    </row>
    <row r="15" spans="1:15" ht="10.5">
      <c r="A15" s="130"/>
      <c r="B15" s="137" t="s">
        <v>87</v>
      </c>
      <c r="C15" s="143"/>
      <c r="D15" s="152"/>
      <c r="E15" s="143"/>
      <c r="F15" s="152"/>
      <c r="G15" s="143"/>
      <c r="I15" s="54"/>
      <c r="J15" s="54"/>
    </row>
    <row r="16" spans="1:15">
      <c r="A16" s="130"/>
      <c r="B16" s="139" t="s">
        <v>89</v>
      </c>
      <c r="C16" s="143">
        <v>5219</v>
      </c>
      <c r="D16" s="152">
        <v>4756</v>
      </c>
      <c r="E16" s="143">
        <v>4853</v>
      </c>
      <c r="F16" s="152">
        <v>4764</v>
      </c>
      <c r="G16" s="143">
        <v>4674</v>
      </c>
      <c r="I16" s="54"/>
      <c r="J16" s="54"/>
    </row>
    <row r="17" spans="1:15">
      <c r="A17" s="130"/>
      <c r="B17" s="139" t="s">
        <v>88</v>
      </c>
      <c r="C17" s="143">
        <v>1630</v>
      </c>
      <c r="D17" s="152">
        <v>2468</v>
      </c>
      <c r="E17" s="143">
        <v>2304</v>
      </c>
      <c r="F17" s="152">
        <v>2238</v>
      </c>
      <c r="G17" s="143">
        <v>2209</v>
      </c>
      <c r="I17" s="54"/>
      <c r="J17" s="54"/>
    </row>
    <row r="18" spans="1:15">
      <c r="A18" s="130"/>
      <c r="B18" s="139" t="s">
        <v>194</v>
      </c>
      <c r="C18" s="143">
        <v>2114</v>
      </c>
      <c r="D18" s="152">
        <v>2093</v>
      </c>
      <c r="E18" s="143">
        <v>2074</v>
      </c>
      <c r="F18" s="152">
        <v>1923</v>
      </c>
      <c r="G18" s="143">
        <v>1734</v>
      </c>
      <c r="I18" s="54"/>
      <c r="J18" s="54"/>
    </row>
    <row r="19" spans="1:15" collapsed="1">
      <c r="A19" s="130"/>
      <c r="B19" s="139" t="s">
        <v>111</v>
      </c>
      <c r="C19" s="143">
        <v>210</v>
      </c>
      <c r="D19" s="152">
        <v>431</v>
      </c>
      <c r="E19" s="143">
        <v>292</v>
      </c>
      <c r="F19" s="152">
        <v>322</v>
      </c>
      <c r="G19" s="143">
        <v>297</v>
      </c>
      <c r="I19" s="54"/>
      <c r="J19" s="54"/>
    </row>
    <row r="20" spans="1:15">
      <c r="A20" s="130"/>
      <c r="B20" s="139" t="s">
        <v>117</v>
      </c>
      <c r="C20" s="143">
        <v>1007</v>
      </c>
      <c r="D20" s="152">
        <v>862</v>
      </c>
      <c r="E20" s="143">
        <v>1033</v>
      </c>
      <c r="F20" s="152">
        <v>1142</v>
      </c>
      <c r="G20" s="143">
        <v>1036</v>
      </c>
      <c r="I20" s="54"/>
      <c r="J20" s="54"/>
    </row>
    <row r="21" spans="1:15">
      <c r="A21" s="130"/>
      <c r="B21" s="139" t="s">
        <v>76</v>
      </c>
      <c r="C21" s="143">
        <v>843</v>
      </c>
      <c r="D21" s="152">
        <v>602</v>
      </c>
      <c r="E21" s="143">
        <v>434</v>
      </c>
      <c r="F21" s="152">
        <v>568</v>
      </c>
      <c r="G21" s="143">
        <v>398</v>
      </c>
      <c r="I21" s="54"/>
      <c r="J21" s="54"/>
    </row>
    <row r="22" spans="1:15" s="134" customFormat="1" ht="5.15" customHeight="1">
      <c r="A22" s="130"/>
      <c r="B22" s="132"/>
      <c r="C22" s="143"/>
      <c r="D22" s="152"/>
      <c r="E22" s="143"/>
      <c r="F22" s="152"/>
      <c r="G22" s="143"/>
      <c r="H22" s="30"/>
      <c r="I22" s="147"/>
      <c r="J22" s="148"/>
      <c r="K22" s="271"/>
      <c r="L22" s="271"/>
      <c r="M22" s="271"/>
      <c r="N22" s="271"/>
      <c r="O22" s="271"/>
    </row>
    <row r="23" spans="1:15" s="32" customFormat="1" ht="10.5">
      <c r="A23" s="130"/>
      <c r="B23" s="141" t="s">
        <v>142</v>
      </c>
      <c r="C23" s="144">
        <v>11023</v>
      </c>
      <c r="D23" s="153">
        <v>11212</v>
      </c>
      <c r="E23" s="144">
        <v>10990</v>
      </c>
      <c r="F23" s="153">
        <v>10957</v>
      </c>
      <c r="G23" s="144">
        <v>10348</v>
      </c>
      <c r="I23" s="55"/>
      <c r="J23" s="55"/>
      <c r="K23" s="271"/>
      <c r="L23" s="271"/>
      <c r="M23" s="271"/>
      <c r="N23" s="271"/>
      <c r="O23" s="271"/>
    </row>
    <row r="24" spans="1:15" s="134" customFormat="1" ht="5.15" customHeight="1">
      <c r="A24" s="130"/>
      <c r="B24" s="132"/>
      <c r="C24" s="143"/>
      <c r="D24" s="152"/>
      <c r="E24" s="143"/>
      <c r="F24" s="152"/>
      <c r="G24" s="143"/>
      <c r="H24" s="30"/>
      <c r="I24" s="147"/>
      <c r="J24" s="148"/>
      <c r="K24" s="271"/>
      <c r="L24" s="271"/>
      <c r="M24" s="271"/>
      <c r="N24" s="271"/>
      <c r="O24" s="271"/>
    </row>
    <row r="25" spans="1:15" s="279" customFormat="1" ht="28.5" customHeight="1" collapsed="1">
      <c r="A25" s="277"/>
      <c r="B25" s="278" t="s">
        <v>191</v>
      </c>
      <c r="C25" s="144">
        <v>12082</v>
      </c>
      <c r="D25" s="153">
        <v>12156</v>
      </c>
      <c r="E25" s="144">
        <v>11967</v>
      </c>
      <c r="F25" s="153">
        <v>10510</v>
      </c>
      <c r="G25" s="144">
        <v>9157</v>
      </c>
      <c r="I25" s="280"/>
      <c r="J25" s="280"/>
      <c r="K25" s="271"/>
      <c r="L25" s="271"/>
      <c r="M25" s="271"/>
      <c r="N25" s="271"/>
      <c r="O25" s="271"/>
    </row>
    <row r="26" spans="1:15" s="134" customFormat="1" ht="5.15" customHeight="1">
      <c r="A26" s="130"/>
      <c r="B26" s="132"/>
      <c r="C26" s="143"/>
      <c r="D26" s="152"/>
      <c r="E26" s="143"/>
      <c r="F26" s="152"/>
      <c r="G26" s="143"/>
      <c r="H26" s="30"/>
      <c r="I26" s="147"/>
      <c r="J26" s="148"/>
      <c r="K26" s="271"/>
      <c r="L26" s="271"/>
      <c r="M26" s="271"/>
      <c r="N26" s="271"/>
      <c r="O26" s="271"/>
    </row>
    <row r="27" spans="1:15" collapsed="1">
      <c r="A27" s="130"/>
      <c r="B27" s="139" t="s">
        <v>112</v>
      </c>
      <c r="C27" s="143">
        <v>5273</v>
      </c>
      <c r="D27" s="152">
        <v>5312</v>
      </c>
      <c r="E27" s="143">
        <v>5315</v>
      </c>
      <c r="F27" s="152">
        <v>5361</v>
      </c>
      <c r="G27" s="143">
        <v>4957</v>
      </c>
      <c r="I27" s="54"/>
      <c r="J27" s="54"/>
    </row>
    <row r="28" spans="1:15" s="32" customFormat="1" ht="10.5">
      <c r="A28" s="130"/>
      <c r="B28" s="140" t="s">
        <v>53</v>
      </c>
      <c r="C28" s="143">
        <v>1541</v>
      </c>
      <c r="D28" s="152">
        <v>1712</v>
      </c>
      <c r="E28" s="143">
        <v>1802</v>
      </c>
      <c r="F28" s="152">
        <v>1754</v>
      </c>
      <c r="G28" s="143">
        <v>1615</v>
      </c>
      <c r="I28" s="54"/>
      <c r="J28" s="54"/>
      <c r="K28" s="271"/>
      <c r="L28" s="271"/>
      <c r="M28" s="271"/>
      <c r="N28" s="271"/>
      <c r="O28" s="271"/>
    </row>
    <row r="29" spans="1:15" s="134" customFormat="1" ht="5.15" customHeight="1" collapsed="1">
      <c r="A29" s="130"/>
      <c r="B29" s="132"/>
      <c r="C29" s="143"/>
      <c r="D29" s="152"/>
      <c r="E29" s="143"/>
      <c r="F29" s="152"/>
      <c r="G29" s="143"/>
      <c r="H29" s="30"/>
      <c r="I29" s="147"/>
      <c r="J29" s="148"/>
      <c r="K29" s="271"/>
      <c r="L29" s="271"/>
      <c r="M29" s="271"/>
      <c r="N29" s="271"/>
      <c r="O29" s="271"/>
    </row>
    <row r="30" spans="1:15" s="32" customFormat="1" ht="10.5">
      <c r="A30" s="130"/>
      <c r="B30" s="137" t="s">
        <v>90</v>
      </c>
      <c r="C30" s="144">
        <v>5268</v>
      </c>
      <c r="D30" s="153">
        <v>5132</v>
      </c>
      <c r="E30" s="144">
        <v>4850</v>
      </c>
      <c r="F30" s="153">
        <v>3395</v>
      </c>
      <c r="G30" s="144">
        <v>2585</v>
      </c>
      <c r="I30" s="55"/>
      <c r="J30" s="55"/>
      <c r="K30" s="271"/>
      <c r="L30" s="271"/>
      <c r="M30" s="271"/>
      <c r="N30" s="271"/>
      <c r="O30" s="271"/>
    </row>
    <row r="31" spans="1:15" ht="10.5">
      <c r="A31" s="130"/>
      <c r="B31" s="63"/>
      <c r="C31" s="143"/>
      <c r="D31" s="152"/>
      <c r="E31" s="143"/>
      <c r="F31" s="152"/>
      <c r="G31" s="143"/>
      <c r="I31" s="54"/>
      <c r="J31" s="54"/>
    </row>
    <row r="32" spans="1:15" collapsed="1">
      <c r="A32" s="130"/>
      <c r="B32" s="139" t="s">
        <v>91</v>
      </c>
      <c r="C32" s="143">
        <v>0</v>
      </c>
      <c r="D32" s="152">
        <v>0</v>
      </c>
      <c r="E32" s="143">
        <v>1057</v>
      </c>
      <c r="F32" s="152">
        <v>0</v>
      </c>
      <c r="G32" s="143">
        <v>-3182.6158310000001</v>
      </c>
      <c r="I32" s="54"/>
      <c r="J32" s="54"/>
    </row>
    <row r="33" spans="1:15" s="134" customFormat="1" ht="5.15" customHeight="1">
      <c r="A33" s="130"/>
      <c r="B33" s="132"/>
      <c r="C33" s="143"/>
      <c r="D33" s="152"/>
      <c r="E33" s="143"/>
      <c r="F33" s="152"/>
      <c r="G33" s="143"/>
      <c r="H33" s="30"/>
      <c r="I33" s="147"/>
      <c r="J33" s="148"/>
      <c r="K33" s="271"/>
      <c r="L33" s="271"/>
      <c r="M33" s="271"/>
      <c r="N33" s="271"/>
      <c r="O33" s="271"/>
    </row>
    <row r="34" spans="1:15" s="32" customFormat="1" ht="11.25" customHeight="1" collapsed="1">
      <c r="A34" s="130"/>
      <c r="B34" s="137" t="s">
        <v>49</v>
      </c>
      <c r="C34" s="144">
        <v>5268</v>
      </c>
      <c r="D34" s="159">
        <v>5132</v>
      </c>
      <c r="E34" s="144">
        <v>3793</v>
      </c>
      <c r="F34" s="159">
        <v>3395</v>
      </c>
      <c r="G34" s="144">
        <v>5767.6158310000001</v>
      </c>
      <c r="K34" s="271"/>
      <c r="L34" s="271"/>
      <c r="M34" s="271"/>
      <c r="N34" s="271"/>
      <c r="O34" s="271"/>
    </row>
    <row r="35" spans="1:15" ht="10.5">
      <c r="A35" s="130"/>
      <c r="B35" s="63"/>
      <c r="C35" s="143"/>
      <c r="D35" s="154"/>
      <c r="E35" s="143"/>
      <c r="F35" s="155"/>
      <c r="G35" s="143"/>
    </row>
    <row r="36" spans="1:15" ht="10.5" collapsed="1">
      <c r="A36" s="130"/>
      <c r="B36" s="137" t="s">
        <v>139</v>
      </c>
      <c r="C36" s="143"/>
      <c r="D36" s="154"/>
      <c r="E36" s="143"/>
      <c r="F36" s="155"/>
      <c r="G36" s="143"/>
    </row>
    <row r="37" spans="1:15">
      <c r="A37" s="130"/>
      <c r="B37" s="142" t="s">
        <v>92</v>
      </c>
      <c r="C37" s="143">
        <v>1657</v>
      </c>
      <c r="D37" s="154">
        <v>1034</v>
      </c>
      <c r="E37" s="143">
        <v>1539</v>
      </c>
      <c r="F37" s="155">
        <v>1384</v>
      </c>
      <c r="G37" s="143">
        <v>1056</v>
      </c>
    </row>
    <row r="38" spans="1:15">
      <c r="A38" s="130"/>
      <c r="B38" s="142" t="s">
        <v>140</v>
      </c>
      <c r="C38" s="143">
        <v>-305</v>
      </c>
      <c r="D38" s="154">
        <v>-586</v>
      </c>
      <c r="E38" s="143">
        <v>-355</v>
      </c>
      <c r="F38" s="155">
        <v>-520</v>
      </c>
      <c r="G38" s="143">
        <v>-400</v>
      </c>
    </row>
    <row r="39" spans="1:15" s="134" customFormat="1" ht="5.15" customHeight="1">
      <c r="A39" s="130"/>
      <c r="B39" s="132"/>
      <c r="C39" s="143"/>
      <c r="D39" s="152"/>
      <c r="E39" s="143"/>
      <c r="F39" s="152"/>
      <c r="G39" s="143"/>
      <c r="H39" s="30"/>
      <c r="I39" s="147"/>
      <c r="J39" s="148"/>
      <c r="K39" s="271"/>
      <c r="L39" s="271"/>
      <c r="M39" s="271"/>
      <c r="N39" s="271"/>
      <c r="O39" s="271"/>
    </row>
    <row r="40" spans="1:15" s="32" customFormat="1" ht="10.5" collapsed="1">
      <c r="A40" s="130"/>
      <c r="B40" s="137" t="s">
        <v>77</v>
      </c>
      <c r="C40" s="144">
        <v>3916</v>
      </c>
      <c r="D40" s="156">
        <v>4684</v>
      </c>
      <c r="E40" s="144">
        <v>2609</v>
      </c>
      <c r="F40" s="157">
        <v>2531</v>
      </c>
      <c r="G40" s="144">
        <v>5111.6158310000001</v>
      </c>
      <c r="K40" s="271"/>
      <c r="L40" s="271"/>
      <c r="M40" s="271"/>
      <c r="N40" s="271"/>
      <c r="O40" s="271"/>
    </row>
    <row r="41" spans="1:15" s="149" customFormat="1" ht="10.5">
      <c r="A41" s="134"/>
      <c r="B41" s="145"/>
      <c r="C41" s="93"/>
      <c r="D41" s="145"/>
      <c r="E41" s="146"/>
      <c r="F41" s="150"/>
      <c r="G41" s="93"/>
      <c r="H41" s="30"/>
      <c r="I41" s="150"/>
      <c r="J41" s="151"/>
      <c r="K41" s="271"/>
      <c r="L41" s="271"/>
      <c r="M41" s="271"/>
      <c r="N41" s="271"/>
      <c r="O41" s="271"/>
    </row>
    <row r="43" spans="1:15" ht="10.5">
      <c r="A43" s="158"/>
      <c r="B43" s="32" t="s">
        <v>190</v>
      </c>
    </row>
    <row r="45" spans="1:15">
      <c r="B45" s="134"/>
      <c r="C45" s="134"/>
      <c r="D45" s="134"/>
      <c r="E45" s="181"/>
      <c r="G45" s="181" t="s">
        <v>114</v>
      </c>
    </row>
    <row r="46" spans="1:15">
      <c r="B46" s="341" t="s">
        <v>0</v>
      </c>
      <c r="C46" s="182" t="s">
        <v>1</v>
      </c>
      <c r="D46" s="182"/>
      <c r="E46" s="182"/>
      <c r="F46" s="182"/>
      <c r="G46" s="182"/>
    </row>
    <row r="47" spans="1:15">
      <c r="B47" s="341"/>
      <c r="C47" s="183">
        <f>C8</f>
        <v>45838</v>
      </c>
      <c r="D47" s="183">
        <f>D8</f>
        <v>45747</v>
      </c>
      <c r="E47" s="183">
        <f>E8</f>
        <v>45657</v>
      </c>
      <c r="F47" s="183">
        <f>F8</f>
        <v>45565</v>
      </c>
      <c r="G47" s="183">
        <f>G8</f>
        <v>45473</v>
      </c>
    </row>
    <row r="48" spans="1:15" ht="10.5">
      <c r="A48" s="130"/>
      <c r="B48" s="184" t="s">
        <v>77</v>
      </c>
      <c r="C48" s="202">
        <v>3916</v>
      </c>
      <c r="D48" s="189">
        <v>4684</v>
      </c>
      <c r="E48" s="189">
        <v>2609</v>
      </c>
      <c r="F48" s="189">
        <v>2531</v>
      </c>
      <c r="G48" s="189">
        <v>5111.6158310000001</v>
      </c>
    </row>
    <row r="49" spans="1:15" ht="10.5">
      <c r="B49" s="185"/>
      <c r="C49" s="93"/>
      <c r="D49" s="33"/>
      <c r="E49" s="33"/>
      <c r="F49" s="33"/>
    </row>
    <row r="50" spans="1:15">
      <c r="B50" s="184" t="s">
        <v>118</v>
      </c>
      <c r="C50" s="93"/>
      <c r="D50" s="33"/>
      <c r="E50" s="33"/>
      <c r="F50" s="33"/>
    </row>
    <row r="51" spans="1:15">
      <c r="A51" s="130"/>
      <c r="B51" s="31" t="s">
        <v>113</v>
      </c>
      <c r="C51" s="93">
        <v>-4</v>
      </c>
      <c r="D51" s="33">
        <v>0</v>
      </c>
      <c r="E51" s="33">
        <v>1</v>
      </c>
      <c r="F51" s="33">
        <v>1</v>
      </c>
      <c r="G51" s="33">
        <v>-5</v>
      </c>
    </row>
    <row r="52" spans="1:15">
      <c r="A52" s="130"/>
      <c r="B52" s="184" t="s">
        <v>192</v>
      </c>
      <c r="C52" s="93">
        <v>1</v>
      </c>
      <c r="D52" s="33">
        <v>0.1</v>
      </c>
      <c r="E52" s="33">
        <v>0.1</v>
      </c>
      <c r="F52" s="33">
        <v>0.1</v>
      </c>
      <c r="G52" s="33">
        <v>1</v>
      </c>
    </row>
    <row r="53" spans="1:15">
      <c r="A53" s="130"/>
      <c r="B53" s="186"/>
      <c r="C53" s="187">
        <v>-3</v>
      </c>
      <c r="D53" s="188">
        <v>0.1</v>
      </c>
      <c r="E53" s="188">
        <v>1.1000000000000001</v>
      </c>
      <c r="F53" s="188">
        <v>1.1000000000000001</v>
      </c>
      <c r="G53" s="188">
        <v>-4</v>
      </c>
    </row>
    <row r="54" spans="1:15" s="134" customFormat="1" ht="10.5">
      <c r="A54" s="130"/>
      <c r="B54" s="132"/>
      <c r="C54" s="143"/>
      <c r="D54" s="152"/>
      <c r="E54" s="152"/>
      <c r="F54" s="152"/>
      <c r="G54" s="152"/>
      <c r="H54" s="30"/>
      <c r="I54" s="147"/>
      <c r="J54" s="148"/>
      <c r="K54" s="271"/>
      <c r="L54" s="271"/>
      <c r="M54" s="271"/>
      <c r="N54" s="271"/>
      <c r="O54" s="271"/>
    </row>
    <row r="55" spans="1:15" ht="10.5">
      <c r="A55" s="130"/>
      <c r="B55" s="185" t="s">
        <v>143</v>
      </c>
      <c r="C55" s="94">
        <v>-3</v>
      </c>
      <c r="D55" s="189">
        <v>0.1</v>
      </c>
      <c r="E55" s="189">
        <v>1.1000000000000001</v>
      </c>
      <c r="F55" s="189">
        <v>1.1000000000000001</v>
      </c>
      <c r="G55" s="189">
        <v>-4</v>
      </c>
    </row>
    <row r="56" spans="1:15" s="134" customFormat="1" ht="10.5">
      <c r="A56" s="130"/>
      <c r="B56" s="132"/>
      <c r="C56" s="143"/>
      <c r="D56" s="152"/>
      <c r="E56" s="152"/>
      <c r="F56" s="152"/>
      <c r="G56" s="152"/>
      <c r="H56" s="30"/>
      <c r="I56" s="147"/>
      <c r="J56" s="148"/>
      <c r="K56" s="271"/>
      <c r="L56" s="271"/>
      <c r="M56" s="271"/>
      <c r="N56" s="271"/>
      <c r="O56" s="271"/>
    </row>
    <row r="57" spans="1:15" ht="10.5">
      <c r="A57" s="130"/>
      <c r="B57" s="193" t="s">
        <v>144</v>
      </c>
      <c r="C57" s="194">
        <v>3913</v>
      </c>
      <c r="D57" s="195">
        <v>4684.1000000000004</v>
      </c>
      <c r="E57" s="195">
        <v>2610.1</v>
      </c>
      <c r="F57" s="195">
        <v>2532.1</v>
      </c>
      <c r="G57" s="195">
        <v>5107.6158310000001</v>
      </c>
    </row>
    <row r="58" spans="1:15" ht="10.5">
      <c r="A58" s="130"/>
      <c r="B58" s="196"/>
      <c r="C58" s="94"/>
      <c r="D58" s="189"/>
      <c r="E58" s="189"/>
      <c r="F58" s="189"/>
      <c r="G58" s="189"/>
    </row>
    <row r="59" spans="1:15">
      <c r="B59" s="197"/>
      <c r="C59" s="190"/>
      <c r="D59" s="33"/>
      <c r="E59" s="33"/>
      <c r="F59" s="33"/>
    </row>
    <row r="60" spans="1:15" ht="21">
      <c r="B60" s="196" t="s">
        <v>164</v>
      </c>
      <c r="C60" s="198"/>
      <c r="D60" s="199"/>
      <c r="E60" s="199"/>
      <c r="F60" s="199"/>
      <c r="G60" s="199"/>
    </row>
    <row r="61" spans="1:15">
      <c r="B61" s="142" t="s">
        <v>119</v>
      </c>
      <c r="C61" s="208">
        <v>7.8319999999999999</v>
      </c>
      <c r="D61" s="209">
        <v>9.3680000000000021</v>
      </c>
      <c r="E61" s="209">
        <v>5.2192437700000021</v>
      </c>
      <c r="F61" s="209">
        <v>5.0619999999999976</v>
      </c>
      <c r="G61" s="209">
        <v>10.223231662</v>
      </c>
    </row>
    <row r="62" spans="1:15">
      <c r="B62" s="207" t="s">
        <v>120</v>
      </c>
      <c r="C62" s="208">
        <v>7.8319999999999999</v>
      </c>
      <c r="D62" s="210">
        <v>9.3680000000000021</v>
      </c>
      <c r="E62" s="210">
        <v>5.2192437700000021</v>
      </c>
      <c r="F62" s="210">
        <v>5.0619999999999976</v>
      </c>
      <c r="G62" s="210">
        <v>10.223231662</v>
      </c>
    </row>
    <row r="63" spans="1:15">
      <c r="B63" s="340"/>
      <c r="C63" s="340"/>
      <c r="D63" s="340"/>
      <c r="E63" s="340"/>
      <c r="F63" s="340"/>
      <c r="G63" s="340"/>
    </row>
    <row r="96" spans="3:7">
      <c r="C96" s="253"/>
      <c r="D96" s="253"/>
      <c r="E96" s="253"/>
      <c r="F96" s="254"/>
      <c r="G96" s="255"/>
    </row>
    <row r="122" spans="3:7">
      <c r="C122" s="260"/>
      <c r="D122" s="260"/>
      <c r="E122" s="260"/>
      <c r="F122" s="261"/>
      <c r="G122" s="262"/>
    </row>
  </sheetData>
  <mergeCells count="9">
    <mergeCell ref="B63:G63"/>
    <mergeCell ref="B46:B47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 xr:uid="{00000000-0004-0000-0100-000000000000}"/>
  </hyperlinks>
  <pageMargins left="0.23" right="0" top="1" bottom="1" header="0.5" footer="0.5"/>
  <pageSetup paperSize="9" scale="96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4"/>
  <sheetViews>
    <sheetView showGridLines="0" view="pageBreakPreview" zoomScaleNormal="100" zoomScaleSheetLayoutView="100" workbookViewId="0"/>
  </sheetViews>
  <sheetFormatPr defaultColWidth="9.1796875" defaultRowHeight="10"/>
  <cols>
    <col min="1" max="1" width="9.1796875" style="212"/>
    <col min="2" max="2" width="41.1796875" style="212" customWidth="1"/>
    <col min="3" max="5" width="8.7265625" style="212" customWidth="1"/>
    <col min="6" max="7" width="8.7265625" style="211" customWidth="1"/>
    <col min="8" max="8" width="2" style="212" customWidth="1"/>
    <col min="9" max="9" width="9.1796875" style="271"/>
    <col min="10" max="10" width="9.54296875" style="271" bestFit="1" customWidth="1"/>
    <col min="11" max="11" width="9.81640625" style="271" bestFit="1" customWidth="1"/>
    <col min="12" max="12" width="9.1796875" style="271" customWidth="1"/>
    <col min="13" max="13" width="9.81640625" style="271" bestFit="1" customWidth="1"/>
    <col min="14" max="14" width="9.1796875" style="212" customWidth="1"/>
    <col min="15" max="16384" width="9.1796875" style="212"/>
  </cols>
  <sheetData>
    <row r="1" spans="1:14" ht="10.5">
      <c r="A1" s="128" t="s">
        <v>13</v>
      </c>
      <c r="B1" s="29" t="s">
        <v>179</v>
      </c>
      <c r="C1" s="29"/>
      <c r="D1" s="29"/>
      <c r="E1" s="29"/>
    </row>
    <row r="3" spans="1:14" ht="10.5">
      <c r="A3" s="321">
        <v>2</v>
      </c>
      <c r="B3" s="29" t="s">
        <v>180</v>
      </c>
      <c r="C3" s="29"/>
      <c r="D3" s="29"/>
      <c r="E3" s="29"/>
    </row>
    <row r="4" spans="1:14" ht="10.5">
      <c r="B4" s="213"/>
      <c r="C4" s="213"/>
      <c r="D4" s="213"/>
      <c r="E4" s="213"/>
      <c r="G4" s="214" t="s">
        <v>163</v>
      </c>
    </row>
    <row r="5" spans="1:14">
      <c r="A5" s="215"/>
      <c r="B5" s="349" t="s">
        <v>0</v>
      </c>
      <c r="C5" s="216" t="s">
        <v>3</v>
      </c>
      <c r="D5" s="216" t="s">
        <v>3</v>
      </c>
      <c r="E5" s="216" t="s">
        <v>3</v>
      </c>
      <c r="F5" s="216" t="s">
        <v>3</v>
      </c>
      <c r="G5" s="216" t="s">
        <v>3</v>
      </c>
    </row>
    <row r="6" spans="1:14">
      <c r="A6" s="215"/>
      <c r="B6" s="350"/>
      <c r="C6" s="217">
        <f>'Trends file-1'!C8</f>
        <v>45838</v>
      </c>
      <c r="D6" s="217">
        <f>'Trends file-1'!D8</f>
        <v>45747</v>
      </c>
      <c r="E6" s="217">
        <f>'Trends file-1'!E8</f>
        <v>45657</v>
      </c>
      <c r="F6" s="217">
        <f>'Trends file-1'!F8</f>
        <v>45565</v>
      </c>
      <c r="G6" s="217">
        <f>'Trends file-1'!G8</f>
        <v>45473</v>
      </c>
    </row>
    <row r="7" spans="1:14" ht="10.5">
      <c r="A7" s="215"/>
      <c r="B7" s="218" t="s">
        <v>27</v>
      </c>
      <c r="C7" s="219"/>
      <c r="D7" s="211"/>
      <c r="E7" s="220"/>
      <c r="G7" s="220"/>
    </row>
    <row r="8" spans="1:14" ht="10.5">
      <c r="A8" s="215"/>
      <c r="B8" s="221" t="s">
        <v>93</v>
      </c>
      <c r="C8" s="219"/>
      <c r="D8" s="211"/>
      <c r="E8" s="220"/>
      <c r="G8" s="220"/>
    </row>
    <row r="9" spans="1:14">
      <c r="A9" s="215"/>
      <c r="B9" s="222" t="s">
        <v>151</v>
      </c>
      <c r="C9" s="161">
        <v>86032.530958999996</v>
      </c>
      <c r="D9" s="162">
        <v>87781.301280999993</v>
      </c>
      <c r="E9" s="163">
        <v>87259.747409000003</v>
      </c>
      <c r="F9" s="162">
        <v>87778.280927999993</v>
      </c>
      <c r="G9" s="163">
        <v>86619.215781999999</v>
      </c>
      <c r="N9" s="223"/>
    </row>
    <row r="10" spans="1:14">
      <c r="A10" s="215"/>
      <c r="B10" s="222" t="s">
        <v>193</v>
      </c>
      <c r="C10" s="161">
        <v>61490</v>
      </c>
      <c r="D10" s="162">
        <v>62521</v>
      </c>
      <c r="E10" s="163">
        <v>63620</v>
      </c>
      <c r="F10" s="162">
        <v>64784</v>
      </c>
      <c r="G10" s="163">
        <v>55563</v>
      </c>
    </row>
    <row r="11" spans="1:14" s="211" customFormat="1">
      <c r="A11" s="215"/>
      <c r="B11" s="222" t="s">
        <v>97</v>
      </c>
      <c r="C11" s="161">
        <v>4548</v>
      </c>
      <c r="D11" s="162">
        <v>4576</v>
      </c>
      <c r="E11" s="163">
        <v>4607</v>
      </c>
      <c r="F11" s="162">
        <v>4759</v>
      </c>
      <c r="G11" s="163">
        <v>4817</v>
      </c>
      <c r="I11" s="271"/>
      <c r="J11" s="271"/>
      <c r="K11" s="271"/>
      <c r="L11" s="271"/>
      <c r="M11" s="271"/>
    </row>
    <row r="12" spans="1:14" s="211" customFormat="1">
      <c r="A12" s="215"/>
      <c r="B12" s="222" t="s">
        <v>149</v>
      </c>
      <c r="C12" s="161">
        <v>14775.070951000002</v>
      </c>
      <c r="D12" s="162">
        <v>14461.966775000001</v>
      </c>
      <c r="E12" s="163">
        <v>12301.723280999999</v>
      </c>
      <c r="F12" s="162">
        <v>12115.147347</v>
      </c>
      <c r="G12" s="163">
        <v>11471.860226999999</v>
      </c>
      <c r="I12" s="271"/>
      <c r="J12" s="271"/>
      <c r="K12" s="271"/>
      <c r="L12" s="271"/>
      <c r="M12" s="271"/>
    </row>
    <row r="13" spans="1:14" s="211" customFormat="1">
      <c r="A13" s="215"/>
      <c r="B13" s="222" t="s">
        <v>98</v>
      </c>
      <c r="C13" s="161">
        <v>3811</v>
      </c>
      <c r="D13" s="162">
        <v>3987</v>
      </c>
      <c r="E13" s="163">
        <v>3967</v>
      </c>
      <c r="F13" s="162">
        <v>4153</v>
      </c>
      <c r="G13" s="163">
        <v>4415</v>
      </c>
      <c r="I13" s="271"/>
      <c r="J13" s="271"/>
      <c r="K13" s="271"/>
      <c r="L13" s="271"/>
      <c r="M13" s="271"/>
    </row>
    <row r="14" spans="1:14" s="211" customFormat="1" ht="10.5">
      <c r="A14" s="215"/>
      <c r="C14" s="167">
        <v>170656.62490999998</v>
      </c>
      <c r="D14" s="168">
        <v>173327.29105599999</v>
      </c>
      <c r="E14" s="169">
        <v>171755.79368999996</v>
      </c>
      <c r="F14" s="168">
        <v>173589.45127499997</v>
      </c>
      <c r="G14" s="169">
        <v>162886.09900899997</v>
      </c>
      <c r="I14" s="271"/>
      <c r="J14" s="271"/>
      <c r="K14" s="271"/>
      <c r="L14" s="271"/>
      <c r="M14" s="271"/>
      <c r="N14" s="276"/>
    </row>
    <row r="15" spans="1:14" ht="10.5">
      <c r="A15" s="215"/>
      <c r="B15" s="221"/>
      <c r="C15" s="161"/>
      <c r="D15" s="162"/>
      <c r="E15" s="163"/>
      <c r="F15" s="162"/>
      <c r="G15" s="163"/>
    </row>
    <row r="16" spans="1:14" s="211" customFormat="1" ht="10.5">
      <c r="A16" s="215"/>
      <c r="B16" s="221" t="s">
        <v>99</v>
      </c>
      <c r="C16" s="161"/>
      <c r="D16" s="162"/>
      <c r="E16" s="163"/>
      <c r="F16" s="162"/>
      <c r="G16" s="163"/>
      <c r="I16" s="271"/>
      <c r="J16" s="271"/>
      <c r="K16" s="271"/>
      <c r="L16" s="271"/>
      <c r="M16" s="271"/>
    </row>
    <row r="17" spans="1:14" s="211" customFormat="1">
      <c r="A17" s="215"/>
      <c r="B17" s="222"/>
      <c r="C17" s="161"/>
      <c r="D17" s="162"/>
      <c r="E17" s="163"/>
      <c r="F17" s="162"/>
      <c r="G17" s="163"/>
      <c r="I17" s="271"/>
      <c r="J17" s="271"/>
      <c r="K17" s="271"/>
      <c r="L17" s="271"/>
      <c r="M17" s="271"/>
    </row>
    <row r="18" spans="1:14" s="211" customFormat="1" ht="10.5">
      <c r="A18" s="215"/>
      <c r="B18" s="224" t="s">
        <v>94</v>
      </c>
      <c r="C18" s="161"/>
      <c r="D18" s="162"/>
      <c r="E18" s="163"/>
      <c r="F18" s="162"/>
      <c r="G18" s="163"/>
      <c r="I18" s="271"/>
      <c r="J18" s="271"/>
      <c r="K18" s="271"/>
      <c r="L18" s="271"/>
      <c r="M18" s="271"/>
    </row>
    <row r="19" spans="1:14" s="211" customFormat="1">
      <c r="A19" s="215"/>
      <c r="B19" s="222" t="s">
        <v>95</v>
      </c>
      <c r="C19" s="161">
        <v>740.188264</v>
      </c>
      <c r="D19" s="162">
        <v>738.99598000000003</v>
      </c>
      <c r="E19" s="163">
        <v>17.509187000000001</v>
      </c>
      <c r="F19" s="162">
        <v>6.0196930000000002</v>
      </c>
      <c r="G19" s="163">
        <v>58.329123000000003</v>
      </c>
      <c r="I19" s="271"/>
      <c r="J19" s="271"/>
      <c r="K19" s="271"/>
      <c r="L19" s="271"/>
      <c r="M19" s="271"/>
    </row>
    <row r="20" spans="1:14" s="221" customFormat="1" ht="10.5">
      <c r="A20" s="215"/>
      <c r="B20" s="222" t="s">
        <v>96</v>
      </c>
      <c r="C20" s="161">
        <v>834</v>
      </c>
      <c r="D20" s="162">
        <v>1083</v>
      </c>
      <c r="E20" s="163">
        <v>4285</v>
      </c>
      <c r="F20" s="162">
        <v>3108</v>
      </c>
      <c r="G20" s="163">
        <v>3013</v>
      </c>
      <c r="I20" s="271"/>
      <c r="J20" s="271"/>
      <c r="K20" s="271"/>
      <c r="L20" s="271"/>
      <c r="M20" s="271"/>
    </row>
    <row r="21" spans="1:14" s="221" customFormat="1" ht="10.5">
      <c r="A21" s="215"/>
      <c r="B21" s="249" t="s">
        <v>152</v>
      </c>
      <c r="C21" s="161">
        <v>351</v>
      </c>
      <c r="D21" s="162">
        <v>171</v>
      </c>
      <c r="E21" s="163">
        <v>169</v>
      </c>
      <c r="F21" s="162">
        <v>334</v>
      </c>
      <c r="G21" s="163">
        <v>153</v>
      </c>
      <c r="I21" s="271"/>
      <c r="J21" s="271"/>
      <c r="K21" s="271"/>
      <c r="L21" s="271"/>
      <c r="M21" s="271"/>
    </row>
    <row r="22" spans="1:14" s="211" customFormat="1">
      <c r="A22" s="215"/>
      <c r="B22" s="225" t="s">
        <v>155</v>
      </c>
      <c r="C22" s="161">
        <v>264</v>
      </c>
      <c r="D22" s="226">
        <v>199</v>
      </c>
      <c r="E22" s="227">
        <v>259</v>
      </c>
      <c r="F22" s="226">
        <v>243</v>
      </c>
      <c r="G22" s="227">
        <v>253</v>
      </c>
      <c r="I22" s="271"/>
      <c r="J22" s="271"/>
      <c r="K22" s="271"/>
      <c r="L22" s="271"/>
      <c r="M22" s="271"/>
    </row>
    <row r="23" spans="1:14">
      <c r="A23" s="215"/>
      <c r="B23" s="222" t="s">
        <v>100</v>
      </c>
      <c r="C23" s="161">
        <v>11202.827179</v>
      </c>
      <c r="D23" s="162">
        <v>11071.282506</v>
      </c>
      <c r="E23" s="163">
        <v>10688.81223</v>
      </c>
      <c r="F23" s="162">
        <v>11362.51555</v>
      </c>
      <c r="G23" s="163">
        <v>10519</v>
      </c>
    </row>
    <row r="24" spans="1:14">
      <c r="A24" s="215"/>
      <c r="B24" s="222" t="s">
        <v>101</v>
      </c>
      <c r="C24" s="161">
        <v>4142</v>
      </c>
      <c r="D24" s="162">
        <v>5920</v>
      </c>
      <c r="E24" s="163">
        <v>4366</v>
      </c>
      <c r="F24" s="162">
        <v>4675</v>
      </c>
      <c r="G24" s="163">
        <v>5151</v>
      </c>
    </row>
    <row r="25" spans="1:14" ht="10.5">
      <c r="A25" s="215"/>
      <c r="B25" s="221"/>
      <c r="C25" s="167">
        <v>17534.015443</v>
      </c>
      <c r="D25" s="168">
        <v>19183.278485999999</v>
      </c>
      <c r="E25" s="169">
        <v>19785.621416999998</v>
      </c>
      <c r="F25" s="168">
        <v>19728.535242999998</v>
      </c>
      <c r="G25" s="169">
        <v>19147.329123</v>
      </c>
      <c r="N25" s="276"/>
    </row>
    <row r="26" spans="1:14" ht="11" thickBot="1">
      <c r="A26" s="215"/>
      <c r="B26" s="221" t="s">
        <v>130</v>
      </c>
      <c r="C26" s="171">
        <v>188190.640353</v>
      </c>
      <c r="D26" s="172">
        <v>192509.56954199998</v>
      </c>
      <c r="E26" s="173">
        <v>191541.81510699997</v>
      </c>
      <c r="F26" s="172">
        <v>193317.98651799996</v>
      </c>
      <c r="G26" s="173">
        <v>182033.42813199997</v>
      </c>
    </row>
    <row r="27" spans="1:14" ht="11" thickTop="1">
      <c r="A27" s="215"/>
      <c r="B27" s="221"/>
      <c r="C27" s="161"/>
      <c r="D27" s="162"/>
      <c r="E27" s="163"/>
      <c r="F27" s="162"/>
      <c r="G27" s="163"/>
    </row>
    <row r="28" spans="1:14" ht="10.5">
      <c r="A28" s="215"/>
      <c r="B28" s="221" t="s">
        <v>28</v>
      </c>
      <c r="C28" s="161"/>
      <c r="D28" s="162"/>
      <c r="E28" s="163"/>
      <c r="F28" s="162"/>
      <c r="G28" s="163"/>
    </row>
    <row r="29" spans="1:14" ht="10.5">
      <c r="A29" s="215"/>
      <c r="B29" s="221" t="s">
        <v>29</v>
      </c>
      <c r="C29" s="161"/>
      <c r="D29" s="162"/>
      <c r="E29" s="163"/>
      <c r="F29" s="162"/>
      <c r="G29" s="163"/>
    </row>
    <row r="30" spans="1:14">
      <c r="A30" s="215"/>
      <c r="B30" s="222" t="s">
        <v>186</v>
      </c>
      <c r="C30" s="161">
        <v>63234.233576000006</v>
      </c>
      <c r="D30" s="162">
        <v>59320.855460999999</v>
      </c>
      <c r="E30" s="163">
        <v>54637.308432000005</v>
      </c>
      <c r="F30" s="162">
        <v>52026.686547000005</v>
      </c>
      <c r="G30" s="163">
        <v>51495.478933000006</v>
      </c>
    </row>
    <row r="31" spans="1:14" ht="10.5">
      <c r="A31" s="215"/>
      <c r="B31" s="228"/>
      <c r="C31" s="167">
        <v>63234.233576000006</v>
      </c>
      <c r="D31" s="168">
        <v>59320.855460999999</v>
      </c>
      <c r="E31" s="169">
        <v>54637.308432000005</v>
      </c>
      <c r="F31" s="168">
        <v>52026.686547000005</v>
      </c>
      <c r="G31" s="169">
        <v>51495.478933000006</v>
      </c>
      <c r="N31" s="276"/>
    </row>
    <row r="32" spans="1:14" ht="10.5">
      <c r="A32" s="215"/>
      <c r="B32" s="221"/>
      <c r="C32" s="161"/>
      <c r="D32" s="162"/>
      <c r="E32" s="163"/>
      <c r="F32" s="162"/>
      <c r="G32" s="163"/>
    </row>
    <row r="33" spans="1:14" ht="10.5">
      <c r="A33" s="215"/>
      <c r="B33" s="221" t="s">
        <v>102</v>
      </c>
      <c r="C33" s="161"/>
      <c r="D33" s="162"/>
      <c r="E33" s="163"/>
      <c r="F33" s="162"/>
      <c r="G33" s="163"/>
    </row>
    <row r="34" spans="1:14" ht="10.5">
      <c r="A34" s="215"/>
      <c r="B34" s="224" t="s">
        <v>103</v>
      </c>
      <c r="C34" s="161"/>
      <c r="D34" s="162"/>
      <c r="E34" s="163"/>
      <c r="F34" s="162"/>
      <c r="G34" s="163"/>
    </row>
    <row r="35" spans="1:14">
      <c r="A35" s="215"/>
      <c r="B35" s="222" t="s">
        <v>131</v>
      </c>
      <c r="C35" s="161">
        <v>56580</v>
      </c>
      <c r="D35" s="162">
        <v>57212</v>
      </c>
      <c r="E35" s="163">
        <v>67360</v>
      </c>
      <c r="F35" s="162">
        <v>67474</v>
      </c>
      <c r="G35" s="163">
        <v>58649</v>
      </c>
    </row>
    <row r="36" spans="1:14">
      <c r="A36" s="215"/>
      <c r="B36" s="222" t="s">
        <v>100</v>
      </c>
      <c r="C36" s="161">
        <v>143.929632</v>
      </c>
      <c r="D36" s="162">
        <v>171.929631</v>
      </c>
      <c r="E36" s="163">
        <v>902.92963099999997</v>
      </c>
      <c r="F36" s="162">
        <v>626.92962899999998</v>
      </c>
      <c r="G36" s="163">
        <v>282</v>
      </c>
    </row>
    <row r="37" spans="1:14">
      <c r="A37" s="215"/>
      <c r="B37" s="222" t="s">
        <v>104</v>
      </c>
      <c r="C37" s="161">
        <v>7060</v>
      </c>
      <c r="D37" s="162">
        <v>7392</v>
      </c>
      <c r="E37" s="163">
        <v>6670</v>
      </c>
      <c r="F37" s="162">
        <v>6893</v>
      </c>
      <c r="G37" s="163">
        <v>6779</v>
      </c>
    </row>
    <row r="38" spans="1:14" ht="10.5">
      <c r="A38" s="215"/>
      <c r="B38" s="221"/>
      <c r="C38" s="167">
        <v>63783.929631999999</v>
      </c>
      <c r="D38" s="168">
        <v>64775.929630999999</v>
      </c>
      <c r="E38" s="169">
        <v>74932.929631000006</v>
      </c>
      <c r="F38" s="168">
        <v>74993.929629000006</v>
      </c>
      <c r="G38" s="169">
        <v>65710</v>
      </c>
      <c r="N38" s="276"/>
    </row>
    <row r="39" spans="1:14" ht="10.5">
      <c r="A39" s="215"/>
      <c r="B39" s="221"/>
      <c r="C39" s="161"/>
      <c r="D39" s="162"/>
      <c r="E39" s="163"/>
      <c r="F39" s="162"/>
      <c r="G39" s="163"/>
    </row>
    <row r="40" spans="1:14" s="213" customFormat="1" ht="10.5">
      <c r="A40" s="215"/>
      <c r="B40" s="221" t="s">
        <v>105</v>
      </c>
      <c r="C40" s="161"/>
      <c r="D40" s="162"/>
      <c r="E40" s="163"/>
      <c r="F40" s="162"/>
      <c r="G40" s="163"/>
      <c r="I40" s="271"/>
      <c r="J40" s="271"/>
      <c r="K40" s="271"/>
      <c r="L40" s="271"/>
      <c r="M40" s="271"/>
    </row>
    <row r="41" spans="1:14" s="213" customFormat="1" ht="10.5">
      <c r="A41" s="215"/>
      <c r="B41" s="224" t="s">
        <v>103</v>
      </c>
      <c r="C41" s="161"/>
      <c r="D41" s="164"/>
      <c r="E41" s="165"/>
      <c r="F41" s="164"/>
      <c r="G41" s="165"/>
      <c r="I41" s="271"/>
      <c r="J41" s="271"/>
      <c r="K41" s="271"/>
      <c r="L41" s="271"/>
      <c r="M41" s="271"/>
    </row>
    <row r="42" spans="1:14">
      <c r="A42" s="215"/>
      <c r="B42" s="249" t="s">
        <v>153</v>
      </c>
      <c r="C42" s="161">
        <v>7671</v>
      </c>
      <c r="D42" s="162">
        <v>16316</v>
      </c>
      <c r="E42" s="163">
        <v>11727</v>
      </c>
      <c r="F42" s="162">
        <v>17655</v>
      </c>
      <c r="G42" s="163">
        <v>16983</v>
      </c>
    </row>
    <row r="43" spans="1:14">
      <c r="A43" s="215"/>
      <c r="B43" s="222" t="s">
        <v>132</v>
      </c>
      <c r="C43" s="161">
        <v>18721</v>
      </c>
      <c r="D43" s="162">
        <v>15860</v>
      </c>
      <c r="E43" s="163">
        <v>18198</v>
      </c>
      <c r="F43" s="162">
        <v>17361</v>
      </c>
      <c r="G43" s="163">
        <v>16870</v>
      </c>
    </row>
    <row r="44" spans="1:14">
      <c r="A44" s="215"/>
      <c r="B44" s="222" t="s">
        <v>100</v>
      </c>
      <c r="C44" s="161">
        <v>7778</v>
      </c>
      <c r="D44" s="162">
        <v>8030</v>
      </c>
      <c r="E44" s="163">
        <v>6109</v>
      </c>
      <c r="F44" s="162">
        <v>6890</v>
      </c>
      <c r="G44" s="163">
        <v>6972.5</v>
      </c>
    </row>
    <row r="45" spans="1:14">
      <c r="A45" s="215"/>
      <c r="B45" s="222" t="s">
        <v>135</v>
      </c>
      <c r="C45" s="161">
        <v>5092.6221699999996</v>
      </c>
      <c r="D45" s="154">
        <v>4611.0133999999998</v>
      </c>
      <c r="E45" s="163">
        <v>4610.1154660000002</v>
      </c>
      <c r="F45" s="154">
        <v>4831.178739</v>
      </c>
      <c r="G45" s="163">
        <v>5360.4558459999998</v>
      </c>
    </row>
    <row r="46" spans="1:14">
      <c r="A46" s="215"/>
      <c r="B46" s="222" t="s">
        <v>106</v>
      </c>
      <c r="C46" s="161">
        <v>21910</v>
      </c>
      <c r="D46" s="154">
        <v>23596</v>
      </c>
      <c r="E46" s="163">
        <v>21328</v>
      </c>
      <c r="F46" s="154">
        <v>19560</v>
      </c>
      <c r="G46" s="163">
        <v>18642</v>
      </c>
    </row>
    <row r="47" spans="1:14" ht="10.5">
      <c r="A47" s="215"/>
      <c r="B47" s="221"/>
      <c r="C47" s="167">
        <v>61172.622170000002</v>
      </c>
      <c r="D47" s="170">
        <v>68413.013399999996</v>
      </c>
      <c r="E47" s="169">
        <v>61972.115466000003</v>
      </c>
      <c r="F47" s="170">
        <v>66297.178738999995</v>
      </c>
      <c r="G47" s="169">
        <v>64827.955845999997</v>
      </c>
      <c r="N47" s="276"/>
    </row>
    <row r="48" spans="1:14" ht="10.5">
      <c r="A48" s="215"/>
      <c r="B48" s="221" t="s">
        <v>107</v>
      </c>
      <c r="C48" s="166">
        <v>124956.551802</v>
      </c>
      <c r="D48" s="156">
        <v>133188.943031</v>
      </c>
      <c r="E48" s="165">
        <v>136905.04509700002</v>
      </c>
      <c r="F48" s="156">
        <v>141291.10836800002</v>
      </c>
      <c r="G48" s="165">
        <v>130537.955846</v>
      </c>
    </row>
    <row r="49" spans="1:7" ht="11" thickBot="1">
      <c r="A49" s="215"/>
      <c r="B49" s="221" t="s">
        <v>30</v>
      </c>
      <c r="C49" s="171">
        <v>188190.785378</v>
      </c>
      <c r="D49" s="174">
        <v>192509.798492</v>
      </c>
      <c r="E49" s="171">
        <v>191542.35352900001</v>
      </c>
      <c r="F49" s="174">
        <v>193317.79491500003</v>
      </c>
      <c r="G49" s="171">
        <v>182033.434779</v>
      </c>
    </row>
    <row r="50" spans="1:7" ht="11" thickTop="1">
      <c r="A50" s="215"/>
      <c r="B50" s="267"/>
      <c r="C50" s="268"/>
      <c r="D50" s="160"/>
      <c r="E50" s="146"/>
      <c r="F50" s="160"/>
      <c r="G50" s="146"/>
    </row>
    <row r="51" spans="1:7">
      <c r="B51" s="351"/>
      <c r="C51" s="352"/>
      <c r="D51" s="352"/>
      <c r="E51" s="352"/>
      <c r="F51" s="352"/>
      <c r="G51" s="352"/>
    </row>
    <row r="54" spans="1:7">
      <c r="C54" s="154"/>
      <c r="D54" s="154"/>
      <c r="E54" s="154"/>
      <c r="F54" s="154"/>
      <c r="G54" s="154"/>
    </row>
    <row r="88" spans="3:7">
      <c r="C88" s="250"/>
      <c r="D88" s="250"/>
      <c r="E88" s="250"/>
      <c r="F88" s="252"/>
      <c r="G88" s="252"/>
    </row>
    <row r="114" spans="3:7">
      <c r="C114" s="257"/>
      <c r="D114" s="257"/>
      <c r="E114" s="257"/>
      <c r="F114" s="259"/>
      <c r="G114" s="259"/>
    </row>
  </sheetData>
  <mergeCells count="2">
    <mergeCell ref="B5:B6"/>
    <mergeCell ref="B51:G51"/>
  </mergeCells>
  <hyperlinks>
    <hyperlink ref="A1" location="Cover!E6" display="INDEX" xr:uid="{00000000-0004-0000-0200-000000000000}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28"/>
  <sheetViews>
    <sheetView showGridLines="0" view="pageBreakPreview" zoomScaleNormal="100" zoomScaleSheetLayoutView="100" workbookViewId="0"/>
  </sheetViews>
  <sheetFormatPr defaultColWidth="9.1796875" defaultRowHeight="10"/>
  <cols>
    <col min="1" max="1" width="5.453125" style="212" customWidth="1"/>
    <col min="2" max="2" width="58.453125" style="212" bestFit="1" customWidth="1"/>
    <col min="3" max="5" width="8.7265625" style="212" customWidth="1"/>
    <col min="6" max="7" width="8.7265625" style="229" customWidth="1"/>
    <col min="8" max="8" width="2" style="212" customWidth="1"/>
    <col min="9" max="12" width="9.1796875" style="271" customWidth="1"/>
    <col min="13" max="16384" width="9.1796875" style="212"/>
  </cols>
  <sheetData>
    <row r="1" spans="1:12" ht="10.5">
      <c r="A1" s="128" t="s">
        <v>13</v>
      </c>
      <c r="B1" s="29" t="s">
        <v>179</v>
      </c>
      <c r="C1" s="29"/>
      <c r="D1" s="29"/>
      <c r="E1" s="29"/>
    </row>
    <row r="2" spans="1:12" ht="10.5">
      <c r="F2" s="230"/>
      <c r="G2" s="212"/>
    </row>
    <row r="3" spans="1:12" ht="10.5">
      <c r="A3" s="321">
        <v>3</v>
      </c>
      <c r="B3" s="230" t="s">
        <v>181</v>
      </c>
      <c r="C3" s="230"/>
      <c r="D3" s="230"/>
      <c r="E3" s="230"/>
      <c r="F3" s="214"/>
      <c r="G3" s="212"/>
    </row>
    <row r="4" spans="1:12" ht="10.5">
      <c r="A4" s="231"/>
      <c r="B4" s="230"/>
      <c r="C4" s="230"/>
      <c r="D4" s="230"/>
      <c r="E4" s="230"/>
      <c r="F4" s="214"/>
      <c r="G4" s="319" t="s">
        <v>163</v>
      </c>
    </row>
    <row r="5" spans="1:12">
      <c r="B5" s="353" t="s">
        <v>0</v>
      </c>
      <c r="C5" s="355" t="s">
        <v>1</v>
      </c>
      <c r="D5" s="356"/>
      <c r="E5" s="356"/>
      <c r="F5" s="356"/>
      <c r="G5" s="357"/>
    </row>
    <row r="6" spans="1:12">
      <c r="B6" s="354"/>
      <c r="C6" s="232">
        <f>'Trends file-1'!C8</f>
        <v>45838</v>
      </c>
      <c r="D6" s="232">
        <f>'Trends file-1'!D8</f>
        <v>45747</v>
      </c>
      <c r="E6" s="232">
        <f>'Trends file-1'!E8</f>
        <v>45657</v>
      </c>
      <c r="F6" s="232">
        <f>'Trends file-1'!F8</f>
        <v>45565</v>
      </c>
      <c r="G6" s="232">
        <f>'Trends file-1'!G8</f>
        <v>45473</v>
      </c>
    </row>
    <row r="7" spans="1:12" ht="10.5">
      <c r="B7" s="40" t="s">
        <v>35</v>
      </c>
      <c r="C7" s="233"/>
      <c r="D7" s="234"/>
      <c r="E7" s="233"/>
      <c r="F7" s="234"/>
      <c r="G7" s="233"/>
    </row>
    <row r="8" spans="1:12" ht="10.5">
      <c r="B8" s="41"/>
      <c r="C8" s="235"/>
      <c r="D8" s="236"/>
      <c r="E8" s="235"/>
      <c r="F8" s="236"/>
      <c r="G8" s="235"/>
    </row>
    <row r="9" spans="1:12" s="213" customFormat="1" ht="10.5">
      <c r="A9" s="215"/>
      <c r="B9" s="41" t="s">
        <v>49</v>
      </c>
      <c r="C9" s="237">
        <v>5268</v>
      </c>
      <c r="D9" s="238">
        <v>5132</v>
      </c>
      <c r="E9" s="237">
        <v>3793</v>
      </c>
      <c r="F9" s="238">
        <v>3395</v>
      </c>
      <c r="G9" s="237">
        <v>5768</v>
      </c>
      <c r="I9" s="270"/>
      <c r="J9" s="270"/>
      <c r="K9" s="270"/>
      <c r="L9" s="270"/>
    </row>
    <row r="10" spans="1:12" ht="10.5">
      <c r="A10" s="215"/>
      <c r="B10" s="42"/>
      <c r="C10" s="239"/>
      <c r="D10" s="240"/>
      <c r="E10" s="239"/>
      <c r="F10" s="240"/>
      <c r="G10" s="239"/>
      <c r="I10" s="270"/>
      <c r="J10" s="270"/>
      <c r="K10" s="270"/>
      <c r="L10" s="270"/>
    </row>
    <row r="11" spans="1:12" ht="10.5">
      <c r="A11" s="215"/>
      <c r="B11" s="43" t="s">
        <v>36</v>
      </c>
      <c r="C11" s="239"/>
      <c r="D11" s="240"/>
      <c r="E11" s="239"/>
      <c r="F11" s="240"/>
      <c r="G11" s="239"/>
      <c r="I11" s="270"/>
      <c r="J11" s="270"/>
      <c r="K11" s="270"/>
      <c r="L11" s="270"/>
    </row>
    <row r="12" spans="1:12" ht="10.5">
      <c r="A12" s="215"/>
      <c r="B12" s="44" t="s">
        <v>80</v>
      </c>
      <c r="C12" s="241">
        <v>5273</v>
      </c>
      <c r="D12" s="242">
        <v>5312</v>
      </c>
      <c r="E12" s="241">
        <v>5315</v>
      </c>
      <c r="F12" s="242">
        <v>5361</v>
      </c>
      <c r="G12" s="241">
        <v>4957</v>
      </c>
      <c r="I12" s="270"/>
      <c r="J12" s="270"/>
      <c r="K12" s="270"/>
      <c r="L12" s="270"/>
    </row>
    <row r="13" spans="1:12" ht="10.5">
      <c r="A13" s="215"/>
      <c r="B13" s="44" t="s">
        <v>133</v>
      </c>
      <c r="C13" s="241">
        <v>1543</v>
      </c>
      <c r="D13" s="242">
        <v>1706</v>
      </c>
      <c r="E13" s="241">
        <v>1800</v>
      </c>
      <c r="F13" s="242">
        <v>1756</v>
      </c>
      <c r="G13" s="241">
        <v>1614</v>
      </c>
      <c r="I13" s="270"/>
      <c r="J13" s="270"/>
      <c r="K13" s="270"/>
      <c r="L13" s="270"/>
    </row>
    <row r="14" spans="1:12" ht="10.5">
      <c r="A14" s="215"/>
      <c r="B14" s="44" t="s">
        <v>161</v>
      </c>
      <c r="C14" s="241">
        <v>-8</v>
      </c>
      <c r="D14" s="242">
        <v>-6</v>
      </c>
      <c r="E14" s="241">
        <v>-5</v>
      </c>
      <c r="F14" s="242">
        <v>-20</v>
      </c>
      <c r="G14" s="241">
        <v>-17</v>
      </c>
      <c r="I14" s="270"/>
      <c r="J14" s="270"/>
      <c r="K14" s="270"/>
      <c r="L14" s="270"/>
    </row>
    <row r="15" spans="1:12" ht="10.5">
      <c r="A15" s="215"/>
      <c r="B15" s="44" t="s">
        <v>197</v>
      </c>
      <c r="C15" s="241">
        <v>-6</v>
      </c>
      <c r="D15" s="242">
        <v>-9</v>
      </c>
      <c r="E15" s="241">
        <v>-38</v>
      </c>
      <c r="F15" s="242">
        <v>0</v>
      </c>
      <c r="G15" s="241">
        <v>0</v>
      </c>
      <c r="I15" s="270"/>
      <c r="J15" s="270"/>
      <c r="K15" s="270"/>
      <c r="L15" s="270"/>
    </row>
    <row r="16" spans="1:12" ht="10.5">
      <c r="A16" s="215"/>
      <c r="B16" s="44" t="s">
        <v>162</v>
      </c>
      <c r="C16" s="241">
        <v>-21</v>
      </c>
      <c r="D16" s="242">
        <v>-26</v>
      </c>
      <c r="E16" s="241">
        <v>-24</v>
      </c>
      <c r="F16" s="242">
        <v>-26</v>
      </c>
      <c r="G16" s="241">
        <v>-23</v>
      </c>
      <c r="I16" s="270"/>
      <c r="J16" s="270"/>
      <c r="K16" s="270"/>
      <c r="L16" s="270"/>
    </row>
    <row r="17" spans="1:12" ht="10.5">
      <c r="A17" s="215"/>
      <c r="B17" s="45" t="s">
        <v>37</v>
      </c>
      <c r="C17" s="241">
        <v>96</v>
      </c>
      <c r="D17" s="242">
        <v>75</v>
      </c>
      <c r="E17" s="241">
        <v>959</v>
      </c>
      <c r="F17" s="242">
        <v>124</v>
      </c>
      <c r="G17" s="241">
        <v>-3163</v>
      </c>
      <c r="I17" s="270"/>
      <c r="J17" s="270"/>
      <c r="K17" s="270"/>
      <c r="L17" s="270"/>
    </row>
    <row r="18" spans="1:12" ht="10.5">
      <c r="A18" s="215"/>
      <c r="B18" s="42"/>
      <c r="C18" s="239"/>
      <c r="D18" s="240"/>
      <c r="E18" s="239"/>
      <c r="F18" s="240"/>
      <c r="G18" s="239"/>
      <c r="I18" s="270"/>
      <c r="J18" s="270"/>
      <c r="K18" s="270"/>
      <c r="L18" s="270"/>
    </row>
    <row r="19" spans="1:12" s="213" customFormat="1" ht="10.5">
      <c r="A19" s="215"/>
      <c r="B19" s="57" t="s">
        <v>121</v>
      </c>
      <c r="C19" s="245">
        <v>12145</v>
      </c>
      <c r="D19" s="246">
        <v>12184</v>
      </c>
      <c r="E19" s="245">
        <v>11800</v>
      </c>
      <c r="F19" s="246">
        <v>10590</v>
      </c>
      <c r="G19" s="245">
        <v>9136</v>
      </c>
      <c r="I19" s="270"/>
      <c r="J19" s="270"/>
      <c r="K19" s="270"/>
      <c r="L19" s="270"/>
    </row>
    <row r="20" spans="1:12" ht="10.5">
      <c r="A20" s="215"/>
      <c r="B20" s="200" t="s">
        <v>122</v>
      </c>
      <c r="C20" s="239"/>
      <c r="D20" s="240"/>
      <c r="E20" s="239"/>
      <c r="F20" s="240"/>
      <c r="G20" s="239"/>
      <c r="I20" s="270"/>
      <c r="J20" s="270"/>
      <c r="K20" s="270"/>
      <c r="L20" s="270"/>
    </row>
    <row r="21" spans="1:12" ht="10.5">
      <c r="A21" s="215"/>
      <c r="B21" s="45" t="s">
        <v>123</v>
      </c>
      <c r="C21" s="241">
        <v>197</v>
      </c>
      <c r="D21" s="242">
        <v>3169</v>
      </c>
      <c r="E21" s="241">
        <v>-1109</v>
      </c>
      <c r="F21" s="242">
        <v>-217</v>
      </c>
      <c r="G21" s="241">
        <v>1422</v>
      </c>
      <c r="I21" s="270"/>
      <c r="J21" s="270"/>
      <c r="K21" s="270"/>
      <c r="L21" s="270"/>
    </row>
    <row r="22" spans="1:12" ht="10.5">
      <c r="A22" s="215"/>
      <c r="B22" s="44" t="s">
        <v>124</v>
      </c>
      <c r="C22" s="241">
        <v>2855</v>
      </c>
      <c r="D22" s="242">
        <v>-2521</v>
      </c>
      <c r="E22" s="241">
        <v>158</v>
      </c>
      <c r="F22" s="242">
        <v>385</v>
      </c>
      <c r="G22" s="241">
        <v>1922</v>
      </c>
      <c r="I22" s="270"/>
      <c r="J22" s="270"/>
      <c r="K22" s="270"/>
      <c r="L22" s="270"/>
    </row>
    <row r="23" spans="1:12" ht="10.5">
      <c r="A23" s="215"/>
      <c r="B23" s="44" t="s">
        <v>150</v>
      </c>
      <c r="C23" s="241">
        <v>-578</v>
      </c>
      <c r="D23" s="242">
        <v>1284</v>
      </c>
      <c r="E23" s="241">
        <v>1582</v>
      </c>
      <c r="F23" s="242">
        <v>1658</v>
      </c>
      <c r="G23" s="241">
        <v>1131</v>
      </c>
      <c r="I23" s="270"/>
      <c r="J23" s="270"/>
      <c r="K23" s="270"/>
      <c r="L23" s="270"/>
    </row>
    <row r="24" spans="1:12" ht="10.5">
      <c r="A24" s="215"/>
      <c r="B24" s="42"/>
      <c r="C24" s="239"/>
      <c r="D24" s="240"/>
      <c r="E24" s="239"/>
      <c r="F24" s="240"/>
      <c r="G24" s="239"/>
      <c r="I24" s="270"/>
      <c r="J24" s="270"/>
      <c r="K24" s="270"/>
      <c r="L24" s="270"/>
    </row>
    <row r="25" spans="1:12" ht="10.5">
      <c r="A25" s="215"/>
      <c r="B25" s="46" t="s">
        <v>125</v>
      </c>
      <c r="C25" s="245">
        <v>14619</v>
      </c>
      <c r="D25" s="246">
        <v>14116</v>
      </c>
      <c r="E25" s="245">
        <v>12431</v>
      </c>
      <c r="F25" s="246">
        <v>12416</v>
      </c>
      <c r="G25" s="245">
        <v>13611</v>
      </c>
      <c r="I25" s="270"/>
      <c r="J25" s="270"/>
      <c r="K25" s="270"/>
      <c r="L25" s="270"/>
    </row>
    <row r="26" spans="1:12" ht="10.5">
      <c r="A26" s="215"/>
      <c r="B26" s="44" t="s">
        <v>51</v>
      </c>
      <c r="C26" s="241">
        <v>-1182</v>
      </c>
      <c r="D26" s="242">
        <v>-2607</v>
      </c>
      <c r="E26" s="241">
        <v>-1593</v>
      </c>
      <c r="F26" s="242">
        <v>-2021</v>
      </c>
      <c r="G26" s="241">
        <v>-526</v>
      </c>
      <c r="I26" s="270"/>
      <c r="J26" s="270"/>
      <c r="K26" s="270"/>
      <c r="L26" s="270"/>
    </row>
    <row r="27" spans="1:12" s="213" customFormat="1" ht="10.5">
      <c r="A27" s="215"/>
      <c r="B27" s="46" t="s">
        <v>126</v>
      </c>
      <c r="C27" s="245">
        <v>13437</v>
      </c>
      <c r="D27" s="246">
        <v>11509</v>
      </c>
      <c r="E27" s="245">
        <v>10838</v>
      </c>
      <c r="F27" s="246">
        <v>10395</v>
      </c>
      <c r="G27" s="245">
        <v>13085</v>
      </c>
      <c r="I27" s="270"/>
      <c r="J27" s="270"/>
      <c r="K27" s="270"/>
      <c r="L27" s="270"/>
    </row>
    <row r="28" spans="1:12" ht="10.5">
      <c r="A28" s="215"/>
      <c r="B28" s="42"/>
      <c r="C28" s="239"/>
      <c r="D28" s="240"/>
      <c r="E28" s="239"/>
      <c r="F28" s="240"/>
      <c r="G28" s="239"/>
      <c r="I28" s="270"/>
      <c r="J28" s="270"/>
      <c r="K28" s="270"/>
      <c r="L28" s="270"/>
    </row>
    <row r="29" spans="1:12" ht="10.5">
      <c r="A29" s="215"/>
      <c r="B29" s="46" t="s">
        <v>38</v>
      </c>
      <c r="C29" s="241"/>
      <c r="D29" s="242"/>
      <c r="E29" s="241"/>
      <c r="F29" s="242"/>
      <c r="G29" s="241"/>
      <c r="I29" s="270"/>
      <c r="J29" s="270"/>
      <c r="K29" s="270"/>
      <c r="L29" s="270"/>
    </row>
    <row r="30" spans="1:12" ht="10.5">
      <c r="A30" s="215"/>
      <c r="B30" s="42"/>
      <c r="C30" s="239"/>
      <c r="D30" s="240"/>
      <c r="E30" s="239"/>
      <c r="F30" s="240"/>
      <c r="G30" s="239"/>
      <c r="I30" s="270"/>
      <c r="J30" s="270"/>
      <c r="K30" s="270"/>
      <c r="L30" s="270"/>
    </row>
    <row r="31" spans="1:12" ht="10.5">
      <c r="A31" s="215"/>
      <c r="B31" s="44" t="s">
        <v>154</v>
      </c>
      <c r="C31" s="241">
        <v>-2911</v>
      </c>
      <c r="D31" s="242">
        <v>-2073</v>
      </c>
      <c r="E31" s="241">
        <v>-3968</v>
      </c>
      <c r="F31" s="242">
        <v>-3787</v>
      </c>
      <c r="G31" s="241">
        <v>-4728</v>
      </c>
      <c r="I31" s="270"/>
      <c r="J31" s="270"/>
      <c r="K31" s="270"/>
      <c r="L31" s="270"/>
    </row>
    <row r="32" spans="1:12" ht="10.5">
      <c r="A32" s="215"/>
      <c r="B32" s="212" t="s">
        <v>156</v>
      </c>
      <c r="C32" s="241">
        <v>-45.271612120748159</v>
      </c>
      <c r="D32" s="244">
        <v>-9093.5316409586085</v>
      </c>
      <c r="E32" s="241">
        <v>-55.758637680854974</v>
      </c>
      <c r="F32" s="244">
        <v>-1465.458042464782</v>
      </c>
      <c r="G32" s="241">
        <v>-0.3458730600000024</v>
      </c>
      <c r="I32" s="270"/>
      <c r="J32" s="270"/>
      <c r="K32" s="270"/>
      <c r="L32" s="270"/>
    </row>
    <row r="33" spans="1:12" ht="10.5">
      <c r="A33" s="215"/>
      <c r="B33" s="44" t="s">
        <v>78</v>
      </c>
      <c r="C33" s="241">
        <v>20</v>
      </c>
      <c r="D33" s="242">
        <v>-695</v>
      </c>
      <c r="E33" s="241">
        <v>676</v>
      </c>
      <c r="F33" s="242">
        <v>-586</v>
      </c>
      <c r="G33" s="241">
        <v>2341</v>
      </c>
      <c r="I33" s="270"/>
      <c r="J33" s="270"/>
      <c r="K33" s="270"/>
      <c r="L33" s="270"/>
    </row>
    <row r="34" spans="1:12" ht="10.5">
      <c r="A34" s="215"/>
      <c r="B34" s="42" t="s">
        <v>50</v>
      </c>
      <c r="C34" s="241">
        <v>9</v>
      </c>
      <c r="D34" s="242">
        <v>1</v>
      </c>
      <c r="E34" s="243">
        <v>6</v>
      </c>
      <c r="F34" s="242">
        <v>2</v>
      </c>
      <c r="G34" s="241">
        <v>20</v>
      </c>
      <c r="I34" s="270"/>
      <c r="J34" s="270"/>
      <c r="K34" s="270"/>
      <c r="L34" s="270"/>
    </row>
    <row r="35" spans="1:12" s="213" customFormat="1" ht="10.5">
      <c r="A35" s="215"/>
      <c r="B35" s="47" t="s">
        <v>134</v>
      </c>
      <c r="C35" s="245">
        <v>-2927</v>
      </c>
      <c r="D35" s="246">
        <v>-11861</v>
      </c>
      <c r="E35" s="245">
        <v>-3342</v>
      </c>
      <c r="F35" s="246">
        <v>-5836</v>
      </c>
      <c r="G35" s="245">
        <v>-2367</v>
      </c>
      <c r="I35" s="270"/>
      <c r="J35" s="270"/>
      <c r="K35" s="270"/>
      <c r="L35" s="270"/>
    </row>
    <row r="36" spans="1:12" ht="10.5">
      <c r="A36" s="215"/>
      <c r="B36" s="42"/>
      <c r="C36" s="239"/>
      <c r="D36" s="240"/>
      <c r="E36" s="239"/>
      <c r="F36" s="240"/>
      <c r="G36" s="239"/>
      <c r="I36" s="270"/>
      <c r="J36" s="270"/>
      <c r="K36" s="270"/>
      <c r="L36" s="270"/>
    </row>
    <row r="37" spans="1:12" s="213" customFormat="1" ht="10.5">
      <c r="A37" s="215"/>
      <c r="B37" s="46" t="s">
        <v>39</v>
      </c>
      <c r="C37" s="245"/>
      <c r="D37" s="246"/>
      <c r="E37" s="245"/>
      <c r="F37" s="246"/>
      <c r="G37" s="245"/>
      <c r="I37" s="270"/>
      <c r="J37" s="270"/>
      <c r="K37" s="270"/>
      <c r="L37" s="270"/>
    </row>
    <row r="38" spans="1:12" ht="10.5">
      <c r="A38" s="215"/>
      <c r="B38" s="45" t="s">
        <v>166</v>
      </c>
      <c r="C38" s="241">
        <v>0</v>
      </c>
      <c r="D38" s="242">
        <v>0</v>
      </c>
      <c r="E38" s="241">
        <v>0</v>
      </c>
      <c r="F38" s="242">
        <v>0</v>
      </c>
      <c r="G38" s="241">
        <v>-20000</v>
      </c>
      <c r="I38" s="270"/>
      <c r="J38" s="270"/>
      <c r="K38" s="270"/>
      <c r="L38" s="270"/>
    </row>
    <row r="39" spans="1:12" ht="10.5">
      <c r="A39" s="215"/>
      <c r="B39" s="45" t="s">
        <v>167</v>
      </c>
      <c r="C39" s="241">
        <v>-8791</v>
      </c>
      <c r="D39" s="242">
        <v>2642</v>
      </c>
      <c r="E39" s="241">
        <v>-5986</v>
      </c>
      <c r="F39" s="242">
        <v>34</v>
      </c>
      <c r="G39" s="241">
        <v>11520</v>
      </c>
      <c r="I39" s="270"/>
      <c r="J39" s="270"/>
      <c r="K39" s="270"/>
      <c r="L39" s="270"/>
    </row>
    <row r="40" spans="1:12" ht="10.5">
      <c r="A40" s="215"/>
      <c r="B40" s="264" t="s">
        <v>165</v>
      </c>
      <c r="C40" s="241">
        <v>-914.32881993658327</v>
      </c>
      <c r="D40" s="242">
        <v>-952.56172248233042</v>
      </c>
      <c r="E40" s="241">
        <v>-1004.1594577825649</v>
      </c>
      <c r="F40" s="242">
        <v>-749.67742383731002</v>
      </c>
      <c r="G40" s="241">
        <v>-755.18919824995464</v>
      </c>
      <c r="I40" s="270"/>
      <c r="J40" s="270"/>
      <c r="K40" s="270"/>
      <c r="L40" s="270"/>
    </row>
    <row r="41" spans="1:12" ht="10.5">
      <c r="A41" s="215"/>
      <c r="B41" s="45" t="s">
        <v>115</v>
      </c>
      <c r="C41" s="241">
        <v>-624.67118006341673</v>
      </c>
      <c r="D41" s="242">
        <v>-1335.4382775176696</v>
      </c>
      <c r="E41" s="241">
        <v>-670.84054221743509</v>
      </c>
      <c r="F41" s="242">
        <v>-1661.32257616269</v>
      </c>
      <c r="G41" s="241">
        <v>-1727.8108017500454</v>
      </c>
      <c r="I41" s="270"/>
      <c r="J41" s="270"/>
      <c r="K41" s="270"/>
      <c r="L41" s="270"/>
    </row>
    <row r="42" spans="1:12" ht="10.5">
      <c r="A42" s="215"/>
      <c r="B42" s="45" t="s">
        <v>79</v>
      </c>
      <c r="C42" s="241">
        <v>0</v>
      </c>
      <c r="D42" s="242">
        <v>0</v>
      </c>
      <c r="E42" s="241">
        <v>0</v>
      </c>
      <c r="F42" s="242">
        <v>-2000</v>
      </c>
      <c r="G42" s="241">
        <v>0</v>
      </c>
      <c r="I42" s="270"/>
      <c r="J42" s="270"/>
      <c r="K42" s="270"/>
      <c r="L42" s="270"/>
    </row>
    <row r="43" spans="1:12" s="213" customFormat="1" ht="10.5">
      <c r="A43" s="215"/>
      <c r="B43" s="47" t="s">
        <v>127</v>
      </c>
      <c r="C43" s="245">
        <v>-10330</v>
      </c>
      <c r="D43" s="246">
        <v>354</v>
      </c>
      <c r="E43" s="245">
        <v>-7661</v>
      </c>
      <c r="F43" s="246">
        <v>-4377</v>
      </c>
      <c r="G43" s="245">
        <v>-10963</v>
      </c>
      <c r="I43" s="270"/>
      <c r="J43" s="270"/>
      <c r="K43" s="270"/>
      <c r="L43" s="270"/>
    </row>
    <row r="44" spans="1:12" ht="10.5">
      <c r="A44" s="215"/>
      <c r="B44" s="42"/>
      <c r="C44" s="239"/>
      <c r="D44" s="240"/>
      <c r="E44" s="239"/>
      <c r="F44" s="240"/>
      <c r="G44" s="239"/>
      <c r="I44" s="270"/>
      <c r="J44" s="270"/>
      <c r="K44" s="270"/>
      <c r="L44" s="270"/>
    </row>
    <row r="45" spans="1:12" ht="10.5">
      <c r="A45" s="215"/>
      <c r="B45" s="57" t="s">
        <v>145</v>
      </c>
      <c r="C45" s="245">
        <v>180</v>
      </c>
      <c r="D45" s="246">
        <v>2</v>
      </c>
      <c r="E45" s="245">
        <v>-165</v>
      </c>
      <c r="F45" s="246">
        <v>181</v>
      </c>
      <c r="G45" s="245">
        <v>-245</v>
      </c>
      <c r="I45" s="270"/>
      <c r="J45" s="270"/>
      <c r="K45" s="270"/>
      <c r="L45" s="270"/>
    </row>
    <row r="46" spans="1:12" ht="10.5">
      <c r="A46" s="215"/>
      <c r="B46" s="44" t="s">
        <v>128</v>
      </c>
      <c r="C46" s="241">
        <v>171</v>
      </c>
      <c r="D46" s="242">
        <v>169</v>
      </c>
      <c r="E46" s="241">
        <v>334</v>
      </c>
      <c r="F46" s="242">
        <v>153.4</v>
      </c>
      <c r="G46" s="241">
        <v>398</v>
      </c>
      <c r="I46" s="270"/>
      <c r="J46" s="270"/>
      <c r="K46" s="270"/>
      <c r="L46" s="270"/>
    </row>
    <row r="47" spans="1:12" s="213" customFormat="1" ht="10.5">
      <c r="A47" s="215"/>
      <c r="B47" s="160" t="s">
        <v>129</v>
      </c>
      <c r="C47" s="247">
        <v>351</v>
      </c>
      <c r="D47" s="248">
        <v>171</v>
      </c>
      <c r="E47" s="247">
        <v>169</v>
      </c>
      <c r="F47" s="248">
        <v>334.4</v>
      </c>
      <c r="G47" s="247">
        <v>153</v>
      </c>
      <c r="I47" s="270"/>
      <c r="J47" s="270"/>
      <c r="K47" s="270"/>
      <c r="L47" s="270"/>
    </row>
    <row r="48" spans="1:12" ht="10.5">
      <c r="G48" s="212"/>
      <c r="I48" s="270"/>
      <c r="J48" s="270"/>
      <c r="K48" s="270"/>
      <c r="L48" s="270"/>
    </row>
    <row r="49" spans="2:12" ht="10.5">
      <c r="B49" s="149"/>
      <c r="C49" s="134"/>
      <c r="D49" s="134"/>
      <c r="E49" s="134"/>
      <c r="F49" s="134"/>
      <c r="G49" s="212"/>
      <c r="I49" s="270"/>
      <c r="J49" s="270"/>
      <c r="K49" s="270"/>
      <c r="L49" s="270"/>
    </row>
    <row r="50" spans="2:12" ht="10.5">
      <c r="B50" s="134"/>
      <c r="C50" s="273"/>
      <c r="D50" s="269"/>
      <c r="E50" s="273"/>
      <c r="F50" s="269"/>
      <c r="G50" s="273"/>
      <c r="I50" s="270"/>
      <c r="J50" s="270"/>
      <c r="K50" s="270"/>
      <c r="L50" s="270"/>
    </row>
    <row r="51" spans="2:12" ht="10.5">
      <c r="B51" s="134"/>
      <c r="C51" s="273"/>
      <c r="D51" s="269"/>
      <c r="E51" s="273"/>
      <c r="F51" s="269"/>
      <c r="G51" s="273"/>
      <c r="I51" s="270"/>
      <c r="J51" s="270"/>
      <c r="K51" s="270"/>
      <c r="L51" s="270"/>
    </row>
    <row r="52" spans="2:12" ht="10.5">
      <c r="B52" s="134"/>
      <c r="C52" s="273"/>
      <c r="D52" s="269"/>
      <c r="E52" s="273"/>
      <c r="F52" s="269"/>
      <c r="G52" s="273"/>
      <c r="I52" s="270"/>
      <c r="J52" s="270"/>
      <c r="K52" s="270"/>
      <c r="L52" s="270"/>
    </row>
    <row r="53" spans="2:12" ht="10.5">
      <c r="B53" s="274"/>
      <c r="C53" s="266"/>
      <c r="D53" s="275"/>
      <c r="E53" s="266"/>
      <c r="F53" s="275"/>
      <c r="G53" s="266"/>
      <c r="I53" s="270"/>
      <c r="J53" s="270"/>
      <c r="K53" s="270"/>
      <c r="L53" s="270"/>
    </row>
    <row r="54" spans="2:12">
      <c r="G54" s="212"/>
    </row>
    <row r="55" spans="2:12">
      <c r="C55" s="178"/>
      <c r="D55" s="178"/>
      <c r="E55" s="178"/>
      <c r="F55" s="178"/>
      <c r="G55" s="178"/>
    </row>
    <row r="56" spans="2:12">
      <c r="C56" s="178"/>
      <c r="D56" s="179"/>
      <c r="E56" s="178"/>
      <c r="F56" s="179"/>
      <c r="G56" s="178"/>
    </row>
    <row r="57" spans="2:12">
      <c r="C57" s="178"/>
      <c r="D57" s="179"/>
      <c r="E57" s="178"/>
      <c r="F57" s="179"/>
      <c r="G57" s="178"/>
    </row>
    <row r="58" spans="2:12">
      <c r="C58" s="178"/>
      <c r="D58" s="178"/>
      <c r="E58" s="178"/>
      <c r="F58" s="178"/>
      <c r="G58" s="178"/>
    </row>
    <row r="59" spans="2:12">
      <c r="C59" s="178"/>
      <c r="D59" s="179"/>
      <c r="E59" s="178"/>
      <c r="F59" s="179"/>
      <c r="G59" s="178"/>
    </row>
    <row r="102" spans="3:7">
      <c r="C102" s="250"/>
      <c r="D102" s="250"/>
      <c r="E102" s="250"/>
      <c r="F102" s="251"/>
      <c r="G102" s="251"/>
    </row>
    <row r="128" spans="3:7">
      <c r="C128" s="257"/>
      <c r="D128" s="257"/>
      <c r="E128" s="257"/>
      <c r="F128" s="258"/>
      <c r="G128" s="258"/>
    </row>
  </sheetData>
  <mergeCells count="2">
    <mergeCell ref="B5:B6"/>
    <mergeCell ref="C5:G5"/>
  </mergeCells>
  <hyperlinks>
    <hyperlink ref="A1" location="Cover!E6" display="INDEX" xr:uid="{00000000-0004-0000-0300-000000000000}"/>
  </hyperlinks>
  <pageMargins left="0.23" right="0" top="1" bottom="1" header="0.5" footer="0.5"/>
  <pageSetup paperSize="9" scale="95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8"/>
  <sheetViews>
    <sheetView showGridLines="0" view="pageBreakPreview" zoomScaleNormal="100" zoomScaleSheetLayoutView="100" workbookViewId="0"/>
  </sheetViews>
  <sheetFormatPr defaultColWidth="9.1796875" defaultRowHeight="10"/>
  <cols>
    <col min="1" max="1" width="7.1796875" style="10" customWidth="1"/>
    <col min="2" max="2" width="33.6328125" style="2" customWidth="1"/>
    <col min="3" max="7" width="10.26953125" style="2" customWidth="1"/>
    <col min="8" max="8" width="2" style="2" customWidth="1"/>
    <col min="9" max="9" width="9.1796875" style="334"/>
    <col min="10" max="12" width="11.1796875" style="334" customWidth="1"/>
    <col min="13" max="13" width="11.1796875" style="2" customWidth="1"/>
    <col min="14" max="16384" width="9.1796875" style="2"/>
  </cols>
  <sheetData>
    <row r="1" spans="1:14">
      <c r="A1" s="128" t="s">
        <v>13</v>
      </c>
    </row>
    <row r="3" spans="1:14" ht="12.65" customHeight="1">
      <c r="A3" s="322">
        <v>4</v>
      </c>
      <c r="B3" s="1" t="s">
        <v>182</v>
      </c>
      <c r="C3" s="1"/>
      <c r="D3" s="1"/>
      <c r="E3" s="1"/>
      <c r="F3" s="1"/>
      <c r="G3" s="1"/>
    </row>
    <row r="4" spans="1:14">
      <c r="A4" s="18"/>
      <c r="B4" s="28"/>
      <c r="C4" s="28"/>
      <c r="D4" s="28"/>
      <c r="E4" s="28"/>
      <c r="F4" s="28"/>
      <c r="G4" s="3" t="str">
        <f>'Trends file-1'!$G$6</f>
        <v>Amount in Rs Mn, except ratios</v>
      </c>
      <c r="H4" s="28"/>
      <c r="I4" s="335"/>
    </row>
    <row r="5" spans="1:14">
      <c r="A5" s="18"/>
      <c r="B5" s="360" t="s">
        <v>0</v>
      </c>
      <c r="C5" s="363" t="s">
        <v>1</v>
      </c>
      <c r="D5" s="364"/>
      <c r="E5" s="364"/>
      <c r="F5" s="364"/>
      <c r="G5" s="364"/>
    </row>
    <row r="6" spans="1:14">
      <c r="A6" s="18"/>
      <c r="B6" s="360"/>
      <c r="C6" s="109">
        <f>'Trends file-1'!C8</f>
        <v>45838</v>
      </c>
      <c r="D6" s="109">
        <f>'Trends file-1'!D8</f>
        <v>45747</v>
      </c>
      <c r="E6" s="109">
        <f>'Trends file-1'!E8</f>
        <v>45657</v>
      </c>
      <c r="F6" s="109">
        <f>'Trends file-1'!F8</f>
        <v>45565</v>
      </c>
      <c r="G6" s="109">
        <f>'Trends file-1'!G8</f>
        <v>45473</v>
      </c>
      <c r="I6" s="336"/>
      <c r="J6" s="336"/>
    </row>
    <row r="7" spans="1:14">
      <c r="A7" s="131"/>
      <c r="B7" s="35" t="s">
        <v>4</v>
      </c>
      <c r="C7" s="95">
        <v>22630</v>
      </c>
      <c r="D7" s="119">
        <v>22890</v>
      </c>
      <c r="E7" s="95">
        <v>22507</v>
      </c>
      <c r="F7" s="119">
        <v>20976</v>
      </c>
      <c r="G7" s="95">
        <v>19106</v>
      </c>
      <c r="M7" s="272"/>
    </row>
    <row r="8" spans="1:14">
      <c r="A8" s="131"/>
      <c r="B8" s="36" t="s">
        <v>47</v>
      </c>
      <c r="C8" s="86">
        <v>12171.630078999999</v>
      </c>
      <c r="D8" s="89">
        <v>12202.025403</v>
      </c>
      <c r="E8" s="86">
        <v>11938.306334999997</v>
      </c>
      <c r="F8" s="89">
        <v>10463.627640999999</v>
      </c>
      <c r="G8" s="86">
        <v>9117.4956359999996</v>
      </c>
      <c r="M8" s="272"/>
      <c r="N8" s="56"/>
    </row>
    <row r="9" spans="1:14" s="23" customFormat="1">
      <c r="A9" s="131"/>
      <c r="B9" s="65" t="s">
        <v>48</v>
      </c>
      <c r="C9" s="315">
        <v>0.53785373747238174</v>
      </c>
      <c r="D9" s="316">
        <v>0.53307231992136306</v>
      </c>
      <c r="E9" s="315">
        <v>0.53042637112898194</v>
      </c>
      <c r="F9" s="316">
        <v>0.49883808357170095</v>
      </c>
      <c r="G9" s="315">
        <v>0.47720588485292575</v>
      </c>
      <c r="I9" s="334"/>
      <c r="J9" s="334"/>
      <c r="K9" s="334"/>
      <c r="L9" s="334"/>
      <c r="M9" s="330"/>
    </row>
    <row r="10" spans="1:14">
      <c r="A10" s="131"/>
      <c r="B10" s="36" t="s">
        <v>15</v>
      </c>
      <c r="C10" s="86">
        <v>6773.6067349999994</v>
      </c>
      <c r="D10" s="89">
        <v>6766.1486299999997</v>
      </c>
      <c r="E10" s="86">
        <v>6623.3063349999975</v>
      </c>
      <c r="F10" s="89">
        <v>5102.6276409999991</v>
      </c>
      <c r="G10" s="86">
        <v>4160.4956359999996</v>
      </c>
      <c r="M10" s="272"/>
    </row>
    <row r="11" spans="1:14">
      <c r="A11" s="131"/>
      <c r="B11" s="36" t="s">
        <v>9</v>
      </c>
      <c r="C11" s="86">
        <v>1505.8934407500001</v>
      </c>
      <c r="D11" s="89">
        <v>1633.7946573900001</v>
      </c>
      <c r="E11" s="86">
        <v>1773.2187807200003</v>
      </c>
      <c r="F11" s="89">
        <v>1709.1716564800001</v>
      </c>
      <c r="G11" s="86">
        <v>1575.6063958100001</v>
      </c>
      <c r="M11" s="272"/>
    </row>
    <row r="12" spans="1:14">
      <c r="A12" s="131"/>
      <c r="B12" s="35" t="s">
        <v>73</v>
      </c>
      <c r="C12" s="86">
        <v>5268.1132942499989</v>
      </c>
      <c r="D12" s="89">
        <v>5132.3539726099998</v>
      </c>
      <c r="E12" s="86">
        <v>4850.4875542799973</v>
      </c>
      <c r="F12" s="89">
        <v>3394.8559845199993</v>
      </c>
      <c r="G12" s="86">
        <v>2584.8892401900002</v>
      </c>
      <c r="M12" s="272"/>
    </row>
    <row r="13" spans="1:14">
      <c r="A13" s="131"/>
      <c r="B13" s="35" t="s">
        <v>25</v>
      </c>
      <c r="C13" s="86">
        <v>1352.226889</v>
      </c>
      <c r="D13" s="89">
        <v>1329.937005</v>
      </c>
      <c r="E13" s="86">
        <v>1217.0221889999998</v>
      </c>
      <c r="F13" s="89">
        <v>864.30930499999999</v>
      </c>
      <c r="G13" s="86">
        <v>655.91491599999995</v>
      </c>
      <c r="M13" s="272"/>
    </row>
    <row r="14" spans="1:14">
      <c r="A14" s="131"/>
      <c r="B14" s="204" t="s">
        <v>146</v>
      </c>
      <c r="C14" s="86">
        <v>3915.8864052499989</v>
      </c>
      <c r="D14" s="89">
        <v>3802.41696761</v>
      </c>
      <c r="E14" s="86">
        <v>3633.4653652799975</v>
      </c>
      <c r="F14" s="89">
        <v>2530.8466795199993</v>
      </c>
      <c r="G14" s="86">
        <v>1930.3743241900002</v>
      </c>
      <c r="M14" s="272"/>
    </row>
    <row r="15" spans="1:14">
      <c r="A15" s="131"/>
      <c r="B15" s="205" t="s">
        <v>147</v>
      </c>
      <c r="C15" s="86">
        <v>3915.8864052499989</v>
      </c>
      <c r="D15" s="89">
        <v>3802.41696761</v>
      </c>
      <c r="E15" s="86">
        <v>3633.4653652799975</v>
      </c>
      <c r="F15" s="89">
        <v>2530.8466795199993</v>
      </c>
      <c r="G15" s="86">
        <v>1930.3743241900002</v>
      </c>
      <c r="M15" s="272"/>
    </row>
    <row r="16" spans="1:14">
      <c r="A16" s="131"/>
      <c r="B16" s="204" t="s">
        <v>187</v>
      </c>
      <c r="C16" s="86">
        <v>0</v>
      </c>
      <c r="D16" s="89">
        <v>-882</v>
      </c>
      <c r="E16" s="86">
        <v>1024.0293690000001</v>
      </c>
      <c r="F16" s="89">
        <v>0</v>
      </c>
      <c r="G16" s="86">
        <v>-3182.61583062</v>
      </c>
      <c r="M16" s="272"/>
    </row>
    <row r="17" spans="1:13" s="1" customFormat="1" ht="10.5">
      <c r="A17" s="131"/>
      <c r="B17" s="206" t="s">
        <v>171</v>
      </c>
      <c r="C17" s="85">
        <v>3915.8864052499989</v>
      </c>
      <c r="D17" s="116">
        <v>4684.41696761</v>
      </c>
      <c r="E17" s="85">
        <v>2609.4359962799972</v>
      </c>
      <c r="F17" s="116">
        <v>2530.8466795199993</v>
      </c>
      <c r="G17" s="85">
        <v>5112.3901548100002</v>
      </c>
      <c r="I17" s="334"/>
      <c r="J17" s="334"/>
      <c r="K17" s="334"/>
      <c r="L17" s="334"/>
      <c r="M17" s="272"/>
    </row>
    <row r="18" spans="1:13" s="1" customFormat="1" ht="10.5">
      <c r="A18" s="131"/>
      <c r="B18" s="35" t="s">
        <v>44</v>
      </c>
      <c r="C18" s="86">
        <v>2270.2662660000001</v>
      </c>
      <c r="D18" s="89">
        <v>4253.864947</v>
      </c>
      <c r="E18" s="86">
        <v>2832.648451</v>
      </c>
      <c r="F18" s="89">
        <v>4464.5011370000002</v>
      </c>
      <c r="G18" s="86">
        <v>3179.259102</v>
      </c>
      <c r="I18" s="334"/>
      <c r="J18" s="334"/>
      <c r="K18" s="334"/>
      <c r="L18" s="334"/>
      <c r="M18" s="272"/>
    </row>
    <row r="19" spans="1:13" s="1" customFormat="1" ht="10.5">
      <c r="A19" s="131"/>
      <c r="B19" s="35" t="s">
        <v>45</v>
      </c>
      <c r="C19" s="86">
        <v>9901.5638129999988</v>
      </c>
      <c r="D19" s="89">
        <v>7948.1604559999996</v>
      </c>
      <c r="E19" s="86">
        <v>9105.4578839999958</v>
      </c>
      <c r="F19" s="89">
        <v>5999.1265039999989</v>
      </c>
      <c r="G19" s="86">
        <v>5938.2365339999997</v>
      </c>
      <c r="I19" s="334"/>
      <c r="J19" s="334"/>
      <c r="K19" s="334"/>
      <c r="L19" s="334"/>
      <c r="M19" s="272"/>
    </row>
    <row r="20" spans="1:13">
      <c r="A20" s="131"/>
      <c r="B20" s="62" t="s">
        <v>52</v>
      </c>
      <c r="C20" s="96">
        <v>231039.06329799999</v>
      </c>
      <c r="D20" s="120">
        <v>228753.000034</v>
      </c>
      <c r="E20" s="96">
        <v>226514.59555600001</v>
      </c>
      <c r="F20" s="120">
        <v>224332.94199399999</v>
      </c>
      <c r="G20" s="96">
        <v>212163.42832000001</v>
      </c>
      <c r="M20" s="272"/>
    </row>
    <row r="21" spans="1:13" s="23" customFormat="1">
      <c r="A21" s="24"/>
      <c r="B21" s="365"/>
      <c r="C21" s="365"/>
      <c r="D21" s="365"/>
      <c r="E21" s="365"/>
      <c r="F21" s="365"/>
      <c r="G21" s="365"/>
      <c r="I21" s="334"/>
      <c r="J21" s="334"/>
      <c r="K21" s="334"/>
      <c r="L21" s="334"/>
      <c r="M21" s="272"/>
    </row>
    <row r="22" spans="1:13" ht="10.5">
      <c r="A22" s="17"/>
      <c r="B22" s="126" t="s">
        <v>183</v>
      </c>
      <c r="C22" s="1"/>
      <c r="D22" s="1"/>
      <c r="E22" s="1"/>
      <c r="F22" s="1"/>
      <c r="G22" s="1"/>
      <c r="M22" s="272"/>
    </row>
    <row r="23" spans="1:13" customFormat="1" ht="12.5">
      <c r="I23" s="334"/>
      <c r="J23" s="334"/>
      <c r="K23" s="334"/>
      <c r="L23" s="334"/>
      <c r="M23" s="272"/>
    </row>
    <row r="24" spans="1:13" ht="10.5">
      <c r="A24" s="323">
        <v>4.0999999999999996</v>
      </c>
      <c r="B24" s="20" t="s">
        <v>188</v>
      </c>
      <c r="C24" s="20"/>
      <c r="D24" s="20"/>
      <c r="E24" s="1"/>
      <c r="F24" s="1"/>
      <c r="G24" s="1"/>
      <c r="M24" s="272"/>
    </row>
    <row r="25" spans="1:13" ht="12.5">
      <c r="A25" s="18"/>
      <c r="G25" s="3" t="str">
        <f>'Trends file-1'!$G$6</f>
        <v>Amount in Rs Mn, except ratios</v>
      </c>
      <c r="H25" s="22"/>
      <c r="M25" s="272"/>
    </row>
    <row r="26" spans="1:13">
      <c r="A26" s="18"/>
      <c r="B26" s="361" t="s">
        <v>0</v>
      </c>
      <c r="C26" s="363" t="s">
        <v>1</v>
      </c>
      <c r="D26" s="364"/>
      <c r="E26" s="364"/>
      <c r="F26" s="364"/>
      <c r="G26" s="364"/>
      <c r="H26" s="180"/>
      <c r="M26" s="272"/>
    </row>
    <row r="27" spans="1:13">
      <c r="A27" s="18"/>
      <c r="B27" s="362"/>
      <c r="C27" s="109">
        <f>$C$6</f>
        <v>45838</v>
      </c>
      <c r="D27" s="109">
        <f>$D$6</f>
        <v>45747</v>
      </c>
      <c r="E27" s="109">
        <f>$E$6</f>
        <v>45657</v>
      </c>
      <c r="F27" s="109">
        <f>$F$6</f>
        <v>45565</v>
      </c>
      <c r="G27" s="109">
        <f>$G$6</f>
        <v>45473</v>
      </c>
      <c r="H27" s="8"/>
      <c r="M27" s="331"/>
    </row>
    <row r="28" spans="1:13">
      <c r="A28" s="132"/>
      <c r="B28" s="2" t="s">
        <v>4</v>
      </c>
      <c r="C28" s="27">
        <v>21916.477552</v>
      </c>
      <c r="D28" s="83">
        <v>22248.997588999999</v>
      </c>
      <c r="E28" s="27">
        <v>21931.464085</v>
      </c>
      <c r="F28" s="83">
        <v>20433.356529000001</v>
      </c>
      <c r="G28" s="27">
        <v>18604.129442000001</v>
      </c>
      <c r="H28" s="5"/>
      <c r="M28" s="272"/>
    </row>
    <row r="29" spans="1:13">
      <c r="A29" s="132"/>
      <c r="B29" s="2" t="s">
        <v>47</v>
      </c>
      <c r="C29" s="26">
        <v>11923.023344000001</v>
      </c>
      <c r="D29" s="82">
        <v>11968.876773</v>
      </c>
      <c r="E29" s="26">
        <v>11741</v>
      </c>
      <c r="F29" s="82">
        <v>10276</v>
      </c>
      <c r="G29" s="26">
        <v>8928</v>
      </c>
      <c r="H29" s="5"/>
      <c r="M29" s="272"/>
    </row>
    <row r="30" spans="1:13" s="1" customFormat="1" ht="10.5">
      <c r="A30" s="132"/>
      <c r="B30" s="66" t="s">
        <v>48</v>
      </c>
      <c r="C30" s="317">
        <v>0.54402096850239323</v>
      </c>
      <c r="D30" s="318">
        <v>0.53795128185538865</v>
      </c>
      <c r="E30" s="317">
        <v>0.5353495760472391</v>
      </c>
      <c r="F30" s="318">
        <v>0.50290318114969546</v>
      </c>
      <c r="G30" s="317">
        <v>0.47989345740868017</v>
      </c>
      <c r="H30" s="9"/>
      <c r="I30" s="334"/>
      <c r="J30" s="334"/>
      <c r="K30" s="334"/>
      <c r="L30" s="334"/>
      <c r="M30" s="330"/>
    </row>
    <row r="31" spans="1:13">
      <c r="A31" s="132"/>
      <c r="B31" s="129" t="s">
        <v>15</v>
      </c>
      <c r="C31" s="26">
        <v>6759.4436657299993</v>
      </c>
      <c r="D31" s="82">
        <v>6752.876773</v>
      </c>
      <c r="E31" s="26">
        <v>6596</v>
      </c>
      <c r="F31" s="82">
        <v>5044</v>
      </c>
      <c r="G31" s="26">
        <v>4103</v>
      </c>
      <c r="H31" s="5"/>
      <c r="M31" s="272"/>
    </row>
    <row r="32" spans="1:13" s="1" customFormat="1" ht="10.5">
      <c r="A32" s="132"/>
      <c r="B32" s="53" t="s">
        <v>44</v>
      </c>
      <c r="C32" s="60">
        <v>1246.416471</v>
      </c>
      <c r="D32" s="81">
        <v>3664.073163</v>
      </c>
      <c r="E32" s="60">
        <v>2235.0253039999998</v>
      </c>
      <c r="F32" s="81">
        <v>3845.1131740000001</v>
      </c>
      <c r="G32" s="60">
        <v>2842.459582</v>
      </c>
      <c r="H32" s="9"/>
      <c r="I32" s="334"/>
      <c r="J32" s="334"/>
      <c r="K32" s="334"/>
      <c r="L32" s="334"/>
      <c r="M32" s="272"/>
    </row>
    <row r="33" spans="1:13" s="1" customFormat="1" ht="10.5">
      <c r="A33" s="132"/>
      <c r="B33" s="53" t="s">
        <v>45</v>
      </c>
      <c r="C33" s="58">
        <v>10676.606873000001</v>
      </c>
      <c r="D33" s="121">
        <v>8304.803609999999</v>
      </c>
      <c r="E33" s="58">
        <v>9505.9746960000011</v>
      </c>
      <c r="F33" s="121">
        <v>6430.8868259999999</v>
      </c>
      <c r="G33" s="58">
        <v>6085.5404180000005</v>
      </c>
      <c r="H33" s="9"/>
      <c r="I33" s="334"/>
      <c r="J33" s="334"/>
      <c r="K33" s="334"/>
      <c r="L33" s="334"/>
      <c r="M33" s="272"/>
    </row>
    <row r="34" spans="1:13" s="1" customFormat="1" ht="10.5">
      <c r="A34" s="132"/>
      <c r="B34" s="59" t="s">
        <v>52</v>
      </c>
      <c r="C34" s="61">
        <v>223851.099044</v>
      </c>
      <c r="D34" s="122">
        <v>222587.63877799999</v>
      </c>
      <c r="E34" s="61">
        <v>220931.72577200001</v>
      </c>
      <c r="F34" s="122">
        <v>219347.69535699999</v>
      </c>
      <c r="G34" s="61">
        <v>207915.22872000001</v>
      </c>
      <c r="H34" s="9"/>
      <c r="I34" s="334"/>
      <c r="J34" s="334"/>
      <c r="K34" s="334"/>
      <c r="L34" s="334"/>
      <c r="M34" s="272"/>
    </row>
    <row r="35" spans="1:13" s="28" customFormat="1">
      <c r="A35" s="203"/>
      <c r="B35" s="359"/>
      <c r="C35" s="359"/>
      <c r="D35" s="359"/>
      <c r="E35" s="359"/>
      <c r="F35" s="359"/>
      <c r="G35" s="359"/>
      <c r="I35" s="334"/>
      <c r="J35" s="334"/>
      <c r="K35" s="334"/>
      <c r="L35" s="334"/>
      <c r="M35" s="272"/>
    </row>
    <row r="36" spans="1:13">
      <c r="A36" s="18"/>
      <c r="B36" s="23"/>
      <c r="C36" s="23"/>
      <c r="D36" s="23"/>
      <c r="E36" s="23"/>
      <c r="F36" s="23"/>
      <c r="M36" s="272"/>
    </row>
    <row r="37" spans="1:13" ht="10.5">
      <c r="A37" s="323">
        <v>4.2</v>
      </c>
      <c r="B37" s="20" t="s">
        <v>189</v>
      </c>
      <c r="C37" s="20"/>
      <c r="D37" s="20"/>
      <c r="E37" s="1"/>
      <c r="F37" s="1"/>
      <c r="G37" s="1"/>
      <c r="M37" s="272"/>
    </row>
    <row r="38" spans="1:13">
      <c r="A38" s="18"/>
      <c r="G38" s="3" t="str">
        <f>'Trends file-1'!$G$6</f>
        <v>Amount in Rs Mn, except ratios</v>
      </c>
      <c r="M38" s="272"/>
    </row>
    <row r="39" spans="1:13">
      <c r="A39" s="18"/>
      <c r="B39" s="361" t="s">
        <v>0</v>
      </c>
      <c r="C39" s="363" t="s">
        <v>1</v>
      </c>
      <c r="D39" s="364"/>
      <c r="E39" s="364"/>
      <c r="F39" s="364"/>
      <c r="G39" s="364"/>
      <c r="H39" s="180"/>
      <c r="M39" s="272"/>
    </row>
    <row r="40" spans="1:13">
      <c r="A40" s="18"/>
      <c r="B40" s="362"/>
      <c r="C40" s="109">
        <f>$C$6</f>
        <v>45838</v>
      </c>
      <c r="D40" s="109">
        <f>$D$6</f>
        <v>45747</v>
      </c>
      <c r="E40" s="109">
        <f>$E$6</f>
        <v>45657</v>
      </c>
      <c r="F40" s="109">
        <f>$F$6</f>
        <v>45565</v>
      </c>
      <c r="G40" s="109">
        <f>$G$6</f>
        <v>45473</v>
      </c>
      <c r="H40" s="8"/>
      <c r="M40" s="331"/>
    </row>
    <row r="41" spans="1:13">
      <c r="A41" s="132"/>
      <c r="B41" s="2" t="s">
        <v>4</v>
      </c>
      <c r="C41" s="27">
        <v>783.75208199999997</v>
      </c>
      <c r="D41" s="83">
        <v>708.81529</v>
      </c>
      <c r="E41" s="27">
        <v>644.60246099999995</v>
      </c>
      <c r="F41" s="83">
        <v>599.23758999999995</v>
      </c>
      <c r="G41" s="27">
        <v>568</v>
      </c>
      <c r="H41" s="5"/>
      <c r="M41" s="272"/>
    </row>
    <row r="42" spans="1:13">
      <c r="A42" s="132"/>
      <c r="B42" s="2" t="s">
        <v>47</v>
      </c>
      <c r="C42" s="26">
        <v>249</v>
      </c>
      <c r="D42" s="82">
        <v>233</v>
      </c>
      <c r="E42" s="26">
        <v>197</v>
      </c>
      <c r="F42" s="82">
        <v>188</v>
      </c>
      <c r="G42" s="26">
        <v>189</v>
      </c>
      <c r="H42" s="5"/>
      <c r="M42" s="272"/>
    </row>
    <row r="43" spans="1:13">
      <c r="A43" s="132"/>
      <c r="B43" s="66" t="s">
        <v>48</v>
      </c>
      <c r="C43" s="317">
        <v>0.31770250531851219</v>
      </c>
      <c r="D43" s="318">
        <v>0.32871751398026416</v>
      </c>
      <c r="E43" s="317">
        <v>0.30561471902292353</v>
      </c>
      <c r="F43" s="318">
        <v>0.31373198734078084</v>
      </c>
      <c r="G43" s="317">
        <v>0.33274647887323944</v>
      </c>
      <c r="H43" s="5"/>
      <c r="M43" s="330"/>
    </row>
    <row r="44" spans="1:13" s="1" customFormat="1" ht="10.5">
      <c r="A44" s="132"/>
      <c r="B44" s="129" t="s">
        <v>15</v>
      </c>
      <c r="C44" s="26">
        <v>14</v>
      </c>
      <c r="D44" s="82">
        <v>13</v>
      </c>
      <c r="E44" s="26">
        <v>27</v>
      </c>
      <c r="F44" s="82">
        <v>59</v>
      </c>
      <c r="G44" s="26">
        <v>57</v>
      </c>
      <c r="H44" s="9"/>
      <c r="I44" s="334"/>
      <c r="J44" s="334"/>
      <c r="K44" s="334"/>
      <c r="L44" s="334"/>
      <c r="M44" s="272"/>
    </row>
    <row r="45" spans="1:13" s="1" customFormat="1" ht="10.5">
      <c r="A45" s="132"/>
      <c r="B45" s="53" t="s">
        <v>44</v>
      </c>
      <c r="C45" s="60">
        <v>1023.849795</v>
      </c>
      <c r="D45" s="81">
        <v>589.79178400000001</v>
      </c>
      <c r="E45" s="60">
        <v>597.62314700000002</v>
      </c>
      <c r="F45" s="81">
        <v>619.38796300000001</v>
      </c>
      <c r="G45" s="60">
        <v>336.79951999999997</v>
      </c>
      <c r="H45" s="9"/>
      <c r="I45" s="334"/>
      <c r="J45" s="334"/>
      <c r="K45" s="334"/>
      <c r="L45" s="334"/>
      <c r="M45" s="272"/>
    </row>
    <row r="46" spans="1:13" s="1" customFormat="1" ht="10.5">
      <c r="A46" s="132"/>
      <c r="B46" s="53" t="s">
        <v>45</v>
      </c>
      <c r="C46" s="60">
        <v>-774.84979499999997</v>
      </c>
      <c r="D46" s="81">
        <v>-356.79178400000001</v>
      </c>
      <c r="E46" s="60">
        <v>-400.62314700000002</v>
      </c>
      <c r="F46" s="81">
        <v>-431.38796300000001</v>
      </c>
      <c r="G46" s="60">
        <v>-147.79951999999997</v>
      </c>
      <c r="H46" s="9"/>
      <c r="I46" s="334"/>
      <c r="J46" s="334"/>
      <c r="K46" s="334"/>
      <c r="L46" s="334"/>
      <c r="M46" s="272"/>
    </row>
    <row r="47" spans="1:13" s="1" customFormat="1" ht="10.5">
      <c r="A47" s="132"/>
      <c r="B47" s="59" t="s">
        <v>52</v>
      </c>
      <c r="C47" s="61">
        <v>7187.9642540000004</v>
      </c>
      <c r="D47" s="122">
        <v>6165.3612560000001</v>
      </c>
      <c r="E47" s="61">
        <v>5582.8697840000004</v>
      </c>
      <c r="F47" s="122">
        <v>4985.2466370000002</v>
      </c>
      <c r="G47" s="61">
        <v>4248.1995999999999</v>
      </c>
      <c r="H47" s="9"/>
      <c r="I47" s="334"/>
      <c r="J47" s="334"/>
      <c r="K47" s="334"/>
      <c r="L47" s="334"/>
      <c r="M47" s="272"/>
    </row>
    <row r="48" spans="1:13">
      <c r="A48" s="18"/>
      <c r="B48" s="358"/>
      <c r="C48" s="358"/>
      <c r="D48" s="358"/>
      <c r="E48" s="358"/>
      <c r="F48" s="358"/>
      <c r="G48" s="358"/>
      <c r="M48" s="272"/>
    </row>
  </sheetData>
  <mergeCells count="9">
    <mergeCell ref="B48:G48"/>
    <mergeCell ref="B35:G35"/>
    <mergeCell ref="B5:B6"/>
    <mergeCell ref="B39:B40"/>
    <mergeCell ref="C5:G5"/>
    <mergeCell ref="C26:G26"/>
    <mergeCell ref="C39:G39"/>
    <mergeCell ref="B26:B27"/>
    <mergeCell ref="B21:G21"/>
  </mergeCells>
  <phoneticPr fontId="3" type="noConversion"/>
  <hyperlinks>
    <hyperlink ref="A1" location="Cover!E6" display="INDEX" xr:uid="{00000000-0004-0000-0400-000000000000}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1" manualBreakCount="1">
    <brk id="35" max="7" man="1"/>
  </rowBreaks>
  <colBreaks count="1" manualBreakCount="1">
    <brk id="8" max="1048575" man="1"/>
  </colBreaks>
  <ignoredErrors>
    <ignoredError sqref="A1:H2 H17:H20 A23:H23 A36:H36 B29:B34 B41:B47 A4:H5 A3 C3:H3 A21:A22 C22:H22 A38:H40 C37:H37 A35 A6:B6 H6 H21 A48 H41:H48 H8:H11 H29:H35 H28 B28 A27:H27 C24:H24 A25:H25 A50:H1048576 A49:H49 T23:XFC28 T1:XFC11 T17:XFC22 T29:XFC49 A26:H26 P50:XFC1048576 H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0"/>
  <sheetViews>
    <sheetView showGridLines="0" view="pageBreakPreview" zoomScaleNormal="100" zoomScaleSheetLayoutView="100" workbookViewId="0"/>
  </sheetViews>
  <sheetFormatPr defaultColWidth="9.1796875" defaultRowHeight="10"/>
  <cols>
    <col min="1" max="1" width="9.1796875" style="2"/>
    <col min="2" max="2" width="34.7265625" style="2" bestFit="1" customWidth="1"/>
    <col min="3" max="7" width="11.54296875" style="2" customWidth="1"/>
    <col min="8" max="8" width="2" style="2" customWidth="1"/>
    <col min="9" max="9" width="9.1796875" style="334"/>
    <col min="10" max="13" width="9.1796875" style="272" customWidth="1"/>
    <col min="14" max="16384" width="9.1796875" style="2"/>
  </cols>
  <sheetData>
    <row r="1" spans="1:13">
      <c r="A1" s="128" t="s">
        <v>13</v>
      </c>
    </row>
    <row r="3" spans="1:13" ht="10.5">
      <c r="A3" s="12">
        <v>5</v>
      </c>
      <c r="B3" s="1" t="s">
        <v>43</v>
      </c>
      <c r="C3" s="1"/>
      <c r="D3" s="1"/>
      <c r="E3" s="1"/>
      <c r="F3" s="1"/>
      <c r="G3" s="1"/>
    </row>
    <row r="4" spans="1:13" ht="10.5">
      <c r="A4" s="21"/>
      <c r="B4" s="1"/>
      <c r="C4" s="1"/>
      <c r="D4" s="1"/>
      <c r="E4" s="1"/>
      <c r="F4" s="1"/>
      <c r="G4" s="1"/>
    </row>
    <row r="5" spans="1:13" ht="10.5">
      <c r="A5" s="324">
        <v>5.0999999999999996</v>
      </c>
      <c r="B5" s="1" t="s">
        <v>2</v>
      </c>
      <c r="C5" s="1"/>
      <c r="D5" s="1"/>
      <c r="E5" s="1"/>
      <c r="F5" s="1"/>
      <c r="G5" s="1"/>
      <c r="J5" s="311"/>
    </row>
    <row r="6" spans="1:13">
      <c r="A6" s="325"/>
      <c r="G6" s="3" t="str">
        <f>'Trends file-4'!G4</f>
        <v>Amount in Rs Mn, except ratios</v>
      </c>
      <c r="H6" s="3"/>
    </row>
    <row r="7" spans="1:13" s="113" customFormat="1">
      <c r="A7" s="326"/>
      <c r="B7" s="372" t="s">
        <v>0</v>
      </c>
      <c r="C7" s="366" t="s">
        <v>1</v>
      </c>
      <c r="D7" s="367"/>
      <c r="E7" s="367"/>
      <c r="F7" s="367"/>
      <c r="G7" s="367"/>
      <c r="H7" s="8"/>
      <c r="I7" s="337"/>
      <c r="J7" s="373"/>
      <c r="K7" s="373"/>
      <c r="L7" s="373"/>
      <c r="M7" s="373"/>
    </row>
    <row r="8" spans="1:13" s="113" customFormat="1">
      <c r="A8" s="326"/>
      <c r="B8" s="372"/>
      <c r="C8" s="109">
        <f>'Trends file-1'!C8</f>
        <v>45838</v>
      </c>
      <c r="D8" s="109">
        <f>'Trends file-1'!D8</f>
        <v>45747</v>
      </c>
      <c r="E8" s="109">
        <f>'Trends file-1'!E8</f>
        <v>45657</v>
      </c>
      <c r="F8" s="109">
        <f>'Trends file-1'!F8</f>
        <v>45565</v>
      </c>
      <c r="G8" s="109">
        <f>'Trends file-1'!G8</f>
        <v>45473</v>
      </c>
      <c r="H8" s="8"/>
      <c r="I8" s="338"/>
      <c r="J8" s="312"/>
      <c r="K8" s="313"/>
      <c r="L8" s="313"/>
      <c r="M8" s="313"/>
    </row>
    <row r="9" spans="1:13">
      <c r="A9" s="132"/>
      <c r="B9" s="2" t="s">
        <v>5</v>
      </c>
      <c r="C9" s="97">
        <v>1630</v>
      </c>
      <c r="D9" s="110">
        <v>2468</v>
      </c>
      <c r="E9" s="97">
        <v>2304</v>
      </c>
      <c r="F9" s="110">
        <v>2238</v>
      </c>
      <c r="G9" s="97">
        <v>2209</v>
      </c>
      <c r="H9" s="5"/>
      <c r="I9" s="338"/>
      <c r="J9" s="338"/>
      <c r="K9" s="338"/>
      <c r="L9" s="338"/>
      <c r="M9" s="313"/>
    </row>
    <row r="10" spans="1:13">
      <c r="A10" s="327"/>
      <c r="B10" s="6" t="s">
        <v>6</v>
      </c>
      <c r="C10" s="98">
        <v>2114</v>
      </c>
      <c r="D10" s="123">
        <v>2093</v>
      </c>
      <c r="E10" s="98">
        <v>2074</v>
      </c>
      <c r="F10" s="123">
        <v>1923</v>
      </c>
      <c r="G10" s="98">
        <v>1734</v>
      </c>
      <c r="H10" s="5"/>
      <c r="I10" s="338"/>
      <c r="J10" s="338"/>
      <c r="K10" s="338"/>
      <c r="L10" s="338"/>
      <c r="M10" s="313"/>
    </row>
    <row r="11" spans="1:13">
      <c r="A11" s="132"/>
      <c r="B11" s="2" t="s">
        <v>7</v>
      </c>
      <c r="C11" s="99">
        <v>5219</v>
      </c>
      <c r="D11" s="111">
        <v>4756</v>
      </c>
      <c r="E11" s="99">
        <v>4853</v>
      </c>
      <c r="F11" s="111">
        <v>4764</v>
      </c>
      <c r="G11" s="99">
        <v>4674</v>
      </c>
      <c r="H11" s="5"/>
      <c r="I11" s="338"/>
      <c r="J11" s="338"/>
      <c r="K11" s="338"/>
      <c r="L11" s="338"/>
      <c r="M11" s="313"/>
    </row>
    <row r="12" spans="1:13">
      <c r="A12" s="132"/>
      <c r="B12" s="2" t="s">
        <v>46</v>
      </c>
      <c r="C12" s="99">
        <v>212.69907699999999</v>
      </c>
      <c r="D12" s="111">
        <v>112.596621</v>
      </c>
      <c r="E12" s="99">
        <v>51.772259999999996</v>
      </c>
      <c r="F12" s="111">
        <v>42.013822999999995</v>
      </c>
      <c r="G12" s="99">
        <v>40.504364000000002</v>
      </c>
      <c r="H12" s="5"/>
      <c r="I12" s="338"/>
      <c r="J12" s="338"/>
      <c r="K12" s="338"/>
      <c r="L12" s="338"/>
      <c r="M12" s="313"/>
    </row>
    <row r="13" spans="1:13">
      <c r="A13" s="132"/>
      <c r="B13" s="2" t="s">
        <v>8</v>
      </c>
      <c r="C13" s="99">
        <v>210</v>
      </c>
      <c r="D13" s="111">
        <v>431</v>
      </c>
      <c r="E13" s="99">
        <v>292</v>
      </c>
      <c r="F13" s="111">
        <v>322</v>
      </c>
      <c r="G13" s="99">
        <v>297</v>
      </c>
      <c r="H13" s="5"/>
      <c r="I13" s="338"/>
      <c r="J13" s="338"/>
      <c r="K13" s="338"/>
      <c r="L13" s="338"/>
      <c r="M13" s="313"/>
    </row>
    <row r="14" spans="1:13">
      <c r="A14" s="132"/>
      <c r="B14" s="2" t="s">
        <v>31</v>
      </c>
      <c r="C14" s="99">
        <v>1637.394188</v>
      </c>
      <c r="D14" s="111">
        <v>1351.2547490000006</v>
      </c>
      <c r="E14" s="99">
        <v>1414.9214049999994</v>
      </c>
      <c r="F14" s="111">
        <v>1668.3585360000002</v>
      </c>
      <c r="G14" s="99">
        <v>1393</v>
      </c>
      <c r="H14" s="5"/>
      <c r="I14" s="338"/>
      <c r="J14" s="338"/>
      <c r="K14" s="338"/>
      <c r="L14" s="338"/>
      <c r="M14" s="313"/>
    </row>
    <row r="15" spans="1:13" s="1" customFormat="1" ht="10.5">
      <c r="A15" s="132"/>
      <c r="B15" s="7" t="s">
        <v>2</v>
      </c>
      <c r="C15" s="100">
        <v>11023.093265</v>
      </c>
      <c r="D15" s="112">
        <v>11211.85137</v>
      </c>
      <c r="E15" s="100">
        <v>10989.693664999999</v>
      </c>
      <c r="F15" s="112">
        <v>10957.372358999999</v>
      </c>
      <c r="G15" s="100">
        <v>10347.504364</v>
      </c>
      <c r="H15" s="4"/>
      <c r="I15" s="338"/>
      <c r="J15" s="338"/>
      <c r="K15" s="338"/>
      <c r="L15" s="338"/>
      <c r="M15" s="313"/>
    </row>
    <row r="16" spans="1:13" s="6" customFormat="1">
      <c r="A16" s="328"/>
      <c r="B16" s="365"/>
      <c r="C16" s="365"/>
      <c r="D16" s="365"/>
      <c r="E16" s="365"/>
      <c r="F16" s="365"/>
      <c r="G16" s="365"/>
      <c r="I16" s="338"/>
      <c r="J16" s="338"/>
      <c r="K16" s="338"/>
      <c r="L16" s="338"/>
      <c r="M16" s="313"/>
    </row>
    <row r="17" spans="1:13" ht="10.5">
      <c r="A17" s="324">
        <v>5.2</v>
      </c>
      <c r="B17" s="1" t="s">
        <v>81</v>
      </c>
      <c r="C17" s="1"/>
      <c r="D17" s="1"/>
      <c r="E17" s="1"/>
      <c r="F17" s="1"/>
      <c r="G17" s="1"/>
      <c r="I17" s="338"/>
      <c r="J17" s="338"/>
      <c r="K17" s="338"/>
      <c r="L17" s="338"/>
      <c r="M17" s="313"/>
    </row>
    <row r="18" spans="1:13">
      <c r="A18" s="325"/>
      <c r="G18" s="3" t="str">
        <f>G6</f>
        <v>Amount in Rs Mn, except ratios</v>
      </c>
      <c r="I18" s="338"/>
      <c r="J18" s="338"/>
      <c r="K18" s="338"/>
      <c r="L18" s="338"/>
      <c r="M18" s="313"/>
    </row>
    <row r="19" spans="1:13" s="113" customFormat="1">
      <c r="A19" s="326"/>
      <c r="B19" s="372" t="s">
        <v>0</v>
      </c>
      <c r="C19" s="366" t="s">
        <v>1</v>
      </c>
      <c r="D19" s="367"/>
      <c r="E19" s="367"/>
      <c r="F19" s="367"/>
      <c r="G19" s="367"/>
      <c r="H19" s="180"/>
      <c r="I19" s="338"/>
      <c r="J19" s="338"/>
      <c r="K19" s="338"/>
      <c r="L19" s="338"/>
      <c r="M19" s="313"/>
    </row>
    <row r="20" spans="1:13" s="113" customFormat="1">
      <c r="A20" s="326"/>
      <c r="B20" s="372"/>
      <c r="C20" s="109">
        <f>'Trends file-4'!$C$6</f>
        <v>45838</v>
      </c>
      <c r="D20" s="109">
        <f>'Trends file-4'!$D$6</f>
        <v>45747</v>
      </c>
      <c r="E20" s="109">
        <f>'Trends file-4'!$E$6</f>
        <v>45657</v>
      </c>
      <c r="F20" s="109">
        <f>'Trends file-4'!$F$6</f>
        <v>45565</v>
      </c>
      <c r="G20" s="109">
        <f>'Trends file-4'!$G$6</f>
        <v>45473</v>
      </c>
      <c r="H20" s="8"/>
      <c r="I20" s="338"/>
      <c r="J20" s="338"/>
      <c r="K20" s="338"/>
      <c r="L20" s="338"/>
      <c r="M20" s="313"/>
    </row>
    <row r="21" spans="1:13">
      <c r="A21" s="132"/>
      <c r="B21" s="2" t="s">
        <v>66</v>
      </c>
      <c r="C21" s="97">
        <v>4004</v>
      </c>
      <c r="D21" s="110">
        <v>4105</v>
      </c>
      <c r="E21" s="97">
        <v>4086</v>
      </c>
      <c r="F21" s="110">
        <v>4188</v>
      </c>
      <c r="G21" s="97">
        <v>3898</v>
      </c>
      <c r="H21" s="5"/>
      <c r="I21" s="338"/>
      <c r="J21" s="338"/>
      <c r="K21" s="338"/>
      <c r="L21" s="338"/>
      <c r="M21" s="313"/>
    </row>
    <row r="22" spans="1:13">
      <c r="A22" s="132"/>
      <c r="B22" s="6" t="s">
        <v>67</v>
      </c>
      <c r="C22" s="99">
        <v>1269</v>
      </c>
      <c r="D22" s="111">
        <v>1207</v>
      </c>
      <c r="E22" s="99">
        <v>1229</v>
      </c>
      <c r="F22" s="111">
        <v>1173</v>
      </c>
      <c r="G22" s="99">
        <v>1059</v>
      </c>
      <c r="H22" s="5"/>
      <c r="I22" s="338"/>
      <c r="J22" s="338"/>
      <c r="K22" s="338"/>
      <c r="L22" s="338"/>
      <c r="M22" s="313"/>
    </row>
    <row r="23" spans="1:13" s="1" customFormat="1" ht="10.5">
      <c r="A23" s="132"/>
      <c r="B23" s="7" t="s">
        <v>81</v>
      </c>
      <c r="C23" s="100">
        <v>5273</v>
      </c>
      <c r="D23" s="112">
        <v>5312</v>
      </c>
      <c r="E23" s="100">
        <v>5315</v>
      </c>
      <c r="F23" s="112">
        <v>5361</v>
      </c>
      <c r="G23" s="100">
        <v>4957</v>
      </c>
      <c r="H23" s="4"/>
      <c r="I23" s="338"/>
      <c r="J23" s="338"/>
      <c r="K23" s="338"/>
      <c r="L23" s="338"/>
      <c r="M23" s="313"/>
    </row>
    <row r="24" spans="1:13">
      <c r="A24" s="325"/>
      <c r="B24" s="371"/>
      <c r="C24" s="371"/>
      <c r="D24" s="371"/>
      <c r="E24" s="371"/>
      <c r="F24" s="371"/>
      <c r="G24" s="371"/>
      <c r="I24" s="338"/>
      <c r="J24" s="338"/>
      <c r="K24" s="338"/>
      <c r="L24" s="338"/>
      <c r="M24" s="313"/>
    </row>
    <row r="25" spans="1:13" ht="10.5">
      <c r="A25" s="324">
        <v>5.3</v>
      </c>
      <c r="B25" s="1" t="s">
        <v>14</v>
      </c>
      <c r="C25" s="1"/>
      <c r="D25" s="1"/>
      <c r="E25" s="1"/>
      <c r="F25" s="1"/>
      <c r="G25" s="1"/>
      <c r="I25" s="338"/>
      <c r="J25" s="338"/>
      <c r="K25" s="338"/>
      <c r="L25" s="338"/>
      <c r="M25" s="313"/>
    </row>
    <row r="26" spans="1:13">
      <c r="A26" s="325"/>
      <c r="G26" s="3" t="str">
        <f>G18</f>
        <v>Amount in Rs Mn, except ratios</v>
      </c>
      <c r="I26" s="338"/>
      <c r="J26" s="338"/>
      <c r="K26" s="338"/>
      <c r="L26" s="338"/>
      <c r="M26" s="313"/>
    </row>
    <row r="27" spans="1:13" s="113" customFormat="1">
      <c r="A27" s="114"/>
      <c r="B27" s="372" t="s">
        <v>0</v>
      </c>
      <c r="C27" s="366" t="s">
        <v>1</v>
      </c>
      <c r="D27" s="367"/>
      <c r="E27" s="367"/>
      <c r="F27" s="367"/>
      <c r="G27" s="367"/>
      <c r="H27" s="180"/>
      <c r="I27" s="338"/>
      <c r="J27" s="338"/>
      <c r="K27" s="338"/>
      <c r="L27" s="338"/>
      <c r="M27" s="313"/>
    </row>
    <row r="28" spans="1:13" s="113" customFormat="1">
      <c r="A28" s="115"/>
      <c r="B28" s="372"/>
      <c r="C28" s="109">
        <f>'Trends file-4'!$C$6</f>
        <v>45838</v>
      </c>
      <c r="D28" s="109">
        <f>'Trends file-4'!$D$6</f>
        <v>45747</v>
      </c>
      <c r="E28" s="109">
        <f>'Trends file-4'!$E$6</f>
        <v>45657</v>
      </c>
      <c r="F28" s="109">
        <f>'Trends file-4'!$F$6</f>
        <v>45565</v>
      </c>
      <c r="G28" s="109">
        <f>'Trends file-4'!$G$6</f>
        <v>45473</v>
      </c>
      <c r="H28" s="8"/>
      <c r="I28" s="338"/>
      <c r="J28" s="338"/>
      <c r="K28" s="338"/>
      <c r="L28" s="338"/>
      <c r="M28" s="313"/>
    </row>
    <row r="29" spans="1:13">
      <c r="A29" s="132"/>
      <c r="B29" s="2" t="s">
        <v>10</v>
      </c>
      <c r="C29" s="97">
        <v>1656.9706940000001</v>
      </c>
      <c r="D29" s="110">
        <v>1033.92848</v>
      </c>
      <c r="E29" s="97">
        <v>1572.0570049999999</v>
      </c>
      <c r="F29" s="110">
        <v>1384.044541</v>
      </c>
      <c r="G29" s="97">
        <v>1055.914311</v>
      </c>
      <c r="H29" s="5"/>
      <c r="I29" s="338"/>
      <c r="J29" s="338"/>
      <c r="K29" s="338"/>
      <c r="L29" s="338"/>
      <c r="M29" s="313"/>
    </row>
    <row r="30" spans="1:13">
      <c r="A30" s="132"/>
      <c r="B30" s="6" t="s">
        <v>11</v>
      </c>
      <c r="C30" s="99">
        <v>-304.74380500000001</v>
      </c>
      <c r="D30" s="111">
        <v>296.00852500000002</v>
      </c>
      <c r="E30" s="99">
        <v>-355.03481599999998</v>
      </c>
      <c r="F30" s="111">
        <v>-519.73523599999999</v>
      </c>
      <c r="G30" s="99">
        <v>-399.99939499999999</v>
      </c>
      <c r="H30" s="5"/>
      <c r="I30" s="338"/>
      <c r="J30" s="338"/>
      <c r="K30" s="338"/>
      <c r="L30" s="338"/>
      <c r="M30" s="313"/>
    </row>
    <row r="31" spans="1:13" s="1" customFormat="1" ht="10.5">
      <c r="A31" s="132"/>
      <c r="B31" s="7" t="s">
        <v>25</v>
      </c>
      <c r="C31" s="100">
        <v>1352.226889</v>
      </c>
      <c r="D31" s="112">
        <v>1329.937005</v>
      </c>
      <c r="E31" s="100">
        <v>1217.0221889999998</v>
      </c>
      <c r="F31" s="112">
        <v>864.30930499999999</v>
      </c>
      <c r="G31" s="100">
        <v>655.91491599999995</v>
      </c>
      <c r="H31" s="4"/>
      <c r="I31" s="338"/>
      <c r="J31" s="338"/>
      <c r="K31" s="338"/>
      <c r="L31" s="338"/>
      <c r="M31" s="313"/>
    </row>
    <row r="32" spans="1:13">
      <c r="A32" s="325"/>
      <c r="B32" s="201"/>
      <c r="C32" s="16"/>
      <c r="D32" s="16"/>
      <c r="E32" s="16"/>
      <c r="F32" s="107"/>
      <c r="G32" s="107"/>
      <c r="I32" s="338"/>
      <c r="J32" s="338"/>
      <c r="K32" s="338"/>
      <c r="L32" s="338"/>
      <c r="M32" s="313"/>
    </row>
    <row r="33" spans="1:13" ht="10.5">
      <c r="A33" s="324">
        <v>5.4</v>
      </c>
      <c r="B33" s="1" t="s">
        <v>184</v>
      </c>
      <c r="C33" s="1"/>
      <c r="D33" s="1"/>
      <c r="E33" s="1"/>
      <c r="F33" s="16"/>
      <c r="G33" s="16"/>
      <c r="I33" s="338"/>
      <c r="J33" s="338"/>
      <c r="K33" s="338"/>
      <c r="L33" s="338"/>
      <c r="M33" s="313"/>
    </row>
    <row r="34" spans="1:13">
      <c r="A34" s="325"/>
      <c r="B34" s="16"/>
      <c r="C34" s="16"/>
      <c r="D34" s="16"/>
      <c r="E34" s="16"/>
      <c r="F34" s="16"/>
      <c r="G34" s="16"/>
      <c r="I34" s="338"/>
      <c r="J34" s="338"/>
      <c r="K34" s="338"/>
      <c r="L34" s="338"/>
      <c r="M34" s="313"/>
    </row>
    <row r="35" spans="1:13" ht="10.5">
      <c r="A35" s="21"/>
      <c r="B35" s="1" t="s">
        <v>71</v>
      </c>
      <c r="G35" s="3" t="str">
        <f>'Trends file-4'!G4</f>
        <v>Amount in Rs Mn, except ratios</v>
      </c>
      <c r="I35" s="338"/>
      <c r="J35" s="338"/>
      <c r="K35" s="338"/>
      <c r="L35" s="338"/>
      <c r="M35" s="313"/>
    </row>
    <row r="36" spans="1:13" s="113" customFormat="1">
      <c r="A36" s="329"/>
      <c r="B36" s="362" t="s">
        <v>0</v>
      </c>
      <c r="C36" s="368" t="s">
        <v>1</v>
      </c>
      <c r="D36" s="367"/>
      <c r="E36" s="367"/>
      <c r="F36" s="367"/>
      <c r="G36" s="367"/>
      <c r="I36" s="338"/>
      <c r="J36" s="338"/>
      <c r="K36" s="338"/>
      <c r="L36" s="338"/>
      <c r="M36" s="313"/>
    </row>
    <row r="37" spans="1:13" s="113" customFormat="1">
      <c r="A37" s="329"/>
      <c r="B37" s="369"/>
      <c r="C37" s="109">
        <f>'Trends file-4'!$C$6</f>
        <v>45838</v>
      </c>
      <c r="D37" s="109">
        <f>'Trends file-4'!$D$6</f>
        <v>45747</v>
      </c>
      <c r="E37" s="109">
        <f>'Trends file-4'!$E$6</f>
        <v>45657</v>
      </c>
      <c r="F37" s="109">
        <f>'Trends file-4'!$F$6</f>
        <v>45565</v>
      </c>
      <c r="G37" s="109">
        <f>'Trends file-4'!$G$6</f>
        <v>45473</v>
      </c>
      <c r="I37" s="338"/>
      <c r="J37" s="338"/>
      <c r="K37" s="338"/>
      <c r="L37" s="338"/>
      <c r="M37" s="313"/>
    </row>
    <row r="38" spans="1:13" ht="20">
      <c r="A38" s="132"/>
      <c r="B38" s="51" t="s">
        <v>41</v>
      </c>
      <c r="C38" s="98">
        <v>8.6324740000000002</v>
      </c>
      <c r="D38" s="123">
        <v>8745.9980269999996</v>
      </c>
      <c r="E38" s="98">
        <v>6039.6845649999996</v>
      </c>
      <c r="F38" s="123">
        <v>11907.01079</v>
      </c>
      <c r="G38" s="98">
        <v>11686.033799999999</v>
      </c>
      <c r="I38" s="338"/>
      <c r="J38" s="338"/>
      <c r="K38" s="338"/>
      <c r="L38" s="338"/>
      <c r="M38" s="313"/>
    </row>
    <row r="39" spans="1:13">
      <c r="A39" s="132"/>
      <c r="B39" s="51" t="s">
        <v>75</v>
      </c>
      <c r="C39" s="99">
        <v>29146.761317999997</v>
      </c>
      <c r="D39" s="111">
        <v>29054.169106999998</v>
      </c>
      <c r="E39" s="99">
        <v>36993.233499999995</v>
      </c>
      <c r="F39" s="111">
        <v>36993.533499999998</v>
      </c>
      <c r="G39" s="99">
        <v>28345.790953</v>
      </c>
      <c r="I39" s="338"/>
      <c r="J39" s="338"/>
      <c r="K39" s="338"/>
      <c r="L39" s="338"/>
      <c r="M39" s="313"/>
    </row>
    <row r="40" spans="1:13" ht="10.5">
      <c r="A40" s="132"/>
      <c r="B40" s="52" t="s">
        <v>42</v>
      </c>
      <c r="C40" s="99"/>
      <c r="D40" s="111"/>
      <c r="E40" s="99"/>
      <c r="F40" s="111"/>
      <c r="G40" s="99"/>
      <c r="I40" s="338"/>
      <c r="J40" s="338"/>
      <c r="K40" s="338"/>
      <c r="L40" s="338"/>
      <c r="M40" s="313"/>
    </row>
    <row r="41" spans="1:13">
      <c r="A41" s="132"/>
      <c r="B41" s="50" t="s">
        <v>116</v>
      </c>
      <c r="C41" s="86">
        <v>351</v>
      </c>
      <c r="D41" s="89">
        <v>171</v>
      </c>
      <c r="E41" s="86">
        <v>169</v>
      </c>
      <c r="F41" s="89">
        <v>334</v>
      </c>
      <c r="G41" s="86">
        <v>153</v>
      </c>
      <c r="I41" s="338"/>
      <c r="J41" s="338"/>
      <c r="K41" s="338"/>
      <c r="L41" s="338"/>
      <c r="M41" s="313"/>
    </row>
    <row r="42" spans="1:13">
      <c r="A42" s="132"/>
      <c r="B42" s="50" t="s">
        <v>160</v>
      </c>
      <c r="C42" s="99">
        <v>740.188264</v>
      </c>
      <c r="D42" s="111">
        <v>738.99598000000003</v>
      </c>
      <c r="E42" s="99">
        <v>17.509187000000001</v>
      </c>
      <c r="F42" s="111">
        <v>6.0196930000000002</v>
      </c>
      <c r="G42" s="99">
        <v>58.329123000000003</v>
      </c>
      <c r="I42" s="338"/>
      <c r="J42" s="338"/>
      <c r="K42" s="338"/>
      <c r="L42" s="338"/>
      <c r="M42" s="313"/>
    </row>
    <row r="43" spans="1:13" ht="10.5">
      <c r="A43" s="325"/>
      <c r="B43" s="52" t="s">
        <v>157</v>
      </c>
      <c r="C43" s="85">
        <v>28064.205527999995</v>
      </c>
      <c r="D43" s="116">
        <v>36890.171153999996</v>
      </c>
      <c r="E43" s="85">
        <v>42846.408877999987</v>
      </c>
      <c r="F43" s="116">
        <v>48560.524596999996</v>
      </c>
      <c r="G43" s="85">
        <v>39820.495629999998</v>
      </c>
      <c r="I43" s="338"/>
      <c r="J43" s="338"/>
      <c r="K43" s="338"/>
      <c r="L43" s="338"/>
      <c r="M43" s="313"/>
    </row>
    <row r="44" spans="1:13">
      <c r="A44" s="325"/>
      <c r="B44" s="50" t="s">
        <v>159</v>
      </c>
      <c r="C44" s="86">
        <v>35096</v>
      </c>
      <c r="D44" s="89">
        <v>35729</v>
      </c>
      <c r="E44" s="86">
        <v>36054</v>
      </c>
      <c r="F44" s="89">
        <v>36229</v>
      </c>
      <c r="G44" s="86">
        <v>35600</v>
      </c>
      <c r="I44" s="338"/>
      <c r="J44" s="338"/>
      <c r="K44" s="338"/>
      <c r="L44" s="338"/>
      <c r="M44" s="313"/>
    </row>
    <row r="45" spans="1:13" ht="10.5">
      <c r="A45" s="325"/>
      <c r="B45" s="133" t="s">
        <v>158</v>
      </c>
      <c r="C45" s="102">
        <v>63160.205527999991</v>
      </c>
      <c r="D45" s="124">
        <v>72619.171153999996</v>
      </c>
      <c r="E45" s="102">
        <v>78900.408877999987</v>
      </c>
      <c r="F45" s="124">
        <v>84789.524596999996</v>
      </c>
      <c r="G45" s="102">
        <v>75420.49562999999</v>
      </c>
      <c r="I45" s="338"/>
      <c r="J45" s="338"/>
      <c r="K45" s="338"/>
      <c r="L45" s="338"/>
      <c r="M45" s="313"/>
    </row>
    <row r="46" spans="1:13" s="135" customFormat="1">
      <c r="A46" s="21"/>
      <c r="B46" s="358"/>
      <c r="C46" s="358"/>
      <c r="D46" s="358"/>
      <c r="E46" s="358"/>
      <c r="F46" s="358"/>
      <c r="G46" s="358"/>
      <c r="I46" s="338"/>
      <c r="J46" s="338"/>
      <c r="K46" s="338"/>
      <c r="L46" s="338"/>
      <c r="M46" s="313"/>
    </row>
    <row r="47" spans="1:13" s="135" customFormat="1" ht="10.5">
      <c r="A47" s="21"/>
      <c r="B47" s="134"/>
      <c r="C47" s="136"/>
      <c r="D47" s="136"/>
      <c r="E47" s="136"/>
      <c r="F47" s="136"/>
      <c r="G47" s="136"/>
      <c r="I47" s="338"/>
      <c r="J47" s="338"/>
      <c r="K47" s="338"/>
      <c r="L47" s="338"/>
      <c r="M47" s="313"/>
    </row>
    <row r="48" spans="1:13" ht="10.5">
      <c r="A48" s="21"/>
      <c r="B48" s="1" t="s">
        <v>72</v>
      </c>
      <c r="G48" s="70" t="s">
        <v>114</v>
      </c>
      <c r="I48" s="338"/>
      <c r="J48" s="338"/>
      <c r="K48" s="338"/>
      <c r="L48" s="338"/>
      <c r="M48" s="313"/>
    </row>
    <row r="49" spans="1:13" s="113" customFormat="1">
      <c r="A49" s="329"/>
      <c r="B49" s="362" t="s">
        <v>0</v>
      </c>
      <c r="C49" s="368" t="s">
        <v>1</v>
      </c>
      <c r="D49" s="367"/>
      <c r="E49" s="367"/>
      <c r="F49" s="367"/>
      <c r="G49" s="367"/>
      <c r="I49" s="338"/>
      <c r="J49" s="338"/>
      <c r="K49" s="338"/>
      <c r="L49" s="338"/>
      <c r="M49" s="313"/>
    </row>
    <row r="50" spans="1:13" s="113" customFormat="1">
      <c r="A50" s="329"/>
      <c r="B50" s="369"/>
      <c r="C50" s="109">
        <f>'Trends file-4'!$C$6</f>
        <v>45838</v>
      </c>
      <c r="D50" s="109">
        <f>'Trends file-4'!$D$6</f>
        <v>45747</v>
      </c>
      <c r="E50" s="109">
        <f>'Trends file-4'!$E$6</f>
        <v>45657</v>
      </c>
      <c r="F50" s="109">
        <f>'Trends file-4'!$F$6</f>
        <v>45565</v>
      </c>
      <c r="G50" s="109">
        <f>'Trends file-4'!$G$6</f>
        <v>45473</v>
      </c>
      <c r="I50" s="338"/>
      <c r="J50" s="338"/>
      <c r="K50" s="338"/>
      <c r="L50" s="338"/>
      <c r="M50" s="313"/>
    </row>
    <row r="51" spans="1:13" ht="20">
      <c r="A51" s="132"/>
      <c r="B51" s="51" t="s">
        <v>41</v>
      </c>
      <c r="C51" s="99">
        <v>0.10089451305175119</v>
      </c>
      <c r="D51" s="111">
        <v>102.19508008749564</v>
      </c>
      <c r="E51" s="99">
        <v>70.668100754105453</v>
      </c>
      <c r="F51" s="111">
        <v>142.31124134683418</v>
      </c>
      <c r="G51" s="99">
        <v>140.03064944028642</v>
      </c>
      <c r="I51" s="338"/>
      <c r="J51" s="338"/>
      <c r="K51" s="338"/>
      <c r="L51" s="338"/>
      <c r="M51" s="313"/>
    </row>
    <row r="52" spans="1:13">
      <c r="A52" s="132"/>
      <c r="B52" s="51" t="s">
        <v>75</v>
      </c>
      <c r="C52" s="99">
        <v>340.66112335991136</v>
      </c>
      <c r="D52" s="111">
        <v>339.49163144094393</v>
      </c>
      <c r="E52" s="99">
        <v>432.84405403349882</v>
      </c>
      <c r="F52" s="111">
        <v>442.14251309926755</v>
      </c>
      <c r="G52" s="99">
        <v>339.66010915073559</v>
      </c>
      <c r="I52" s="338"/>
      <c r="J52" s="338"/>
      <c r="K52" s="338"/>
      <c r="L52" s="338"/>
      <c r="M52" s="313"/>
    </row>
    <row r="53" spans="1:13" ht="10.5">
      <c r="A53" s="132"/>
      <c r="B53" s="52" t="s">
        <v>42</v>
      </c>
      <c r="C53" s="99"/>
      <c r="D53" s="111"/>
      <c r="E53" s="99"/>
      <c r="F53" s="111"/>
      <c r="G53" s="99"/>
      <c r="I53" s="338"/>
      <c r="J53" s="338"/>
      <c r="K53" s="338"/>
      <c r="L53" s="338"/>
      <c r="M53" s="313"/>
    </row>
    <row r="54" spans="1:13">
      <c r="A54" s="132"/>
      <c r="B54" s="50" t="s">
        <v>116</v>
      </c>
      <c r="C54" s="86">
        <v>4.102413060400143</v>
      </c>
      <c r="D54" s="89">
        <v>1.9980977174946892</v>
      </c>
      <c r="E54" s="86">
        <v>1.9774060878366122</v>
      </c>
      <c r="F54" s="89">
        <v>3.9919300862448126</v>
      </c>
      <c r="G54" s="86">
        <v>1.8333584970774108</v>
      </c>
      <c r="I54" s="338"/>
      <c r="J54" s="338"/>
      <c r="K54" s="338"/>
      <c r="L54" s="338"/>
      <c r="M54" s="313"/>
    </row>
    <row r="55" spans="1:13">
      <c r="A55" s="132"/>
      <c r="B55" s="50" t="s">
        <v>160</v>
      </c>
      <c r="C55" s="99">
        <v>8.6511623971182594</v>
      </c>
      <c r="D55" s="111">
        <v>8.6350069057061472</v>
      </c>
      <c r="E55" s="99">
        <v>0.20486847909390338</v>
      </c>
      <c r="F55" s="111">
        <v>7.1946687415141611E-2</v>
      </c>
      <c r="G55" s="99">
        <v>0.69894243973283299</v>
      </c>
      <c r="I55" s="338"/>
      <c r="J55" s="338"/>
      <c r="K55" s="338"/>
      <c r="L55" s="338"/>
      <c r="M55" s="313"/>
    </row>
    <row r="56" spans="1:13" ht="10.5">
      <c r="A56" s="132"/>
      <c r="B56" s="52" t="s">
        <v>148</v>
      </c>
      <c r="C56" s="85">
        <v>328.00844241544468</v>
      </c>
      <c r="D56" s="116">
        <v>431.05360690523872</v>
      </c>
      <c r="E56" s="85">
        <v>501.32988022067377</v>
      </c>
      <c r="F56" s="116">
        <v>580.3898776724418</v>
      </c>
      <c r="G56" s="85">
        <v>477.15845765421176</v>
      </c>
      <c r="I56" s="338"/>
      <c r="J56" s="338"/>
      <c r="K56" s="338"/>
      <c r="L56" s="338"/>
      <c r="M56" s="313"/>
    </row>
    <row r="57" spans="1:13">
      <c r="A57" s="132"/>
      <c r="B57" s="50" t="s">
        <v>137</v>
      </c>
      <c r="C57" s="86">
        <v>410.19455489402685</v>
      </c>
      <c r="D57" s="89">
        <v>417.48557513665349</v>
      </c>
      <c r="E57" s="86">
        <v>421.85443249030305</v>
      </c>
      <c r="F57" s="89">
        <v>433.00489549270452</v>
      </c>
      <c r="G57" s="86">
        <v>426.58537579056093</v>
      </c>
      <c r="I57" s="338"/>
      <c r="J57" s="338"/>
      <c r="K57" s="338"/>
      <c r="L57" s="338"/>
      <c r="M57" s="313"/>
    </row>
    <row r="58" spans="1:13" ht="10.5">
      <c r="A58" s="132"/>
      <c r="B58" s="133" t="s">
        <v>138</v>
      </c>
      <c r="C58" s="102">
        <v>738.20299730947158</v>
      </c>
      <c r="D58" s="124">
        <v>848.53918204189222</v>
      </c>
      <c r="E58" s="102">
        <v>923.18431271097688</v>
      </c>
      <c r="F58" s="124">
        <v>1013.3947731651463</v>
      </c>
      <c r="G58" s="102">
        <v>903.74383344477269</v>
      </c>
      <c r="I58" s="338"/>
      <c r="J58" s="338"/>
      <c r="K58" s="338"/>
      <c r="L58" s="338"/>
      <c r="M58" s="313"/>
    </row>
    <row r="59" spans="1:13" s="135" customFormat="1" ht="10.5">
      <c r="A59" s="21"/>
      <c r="B59" s="134"/>
      <c r="C59" s="136"/>
      <c r="D59" s="136"/>
      <c r="E59" s="136"/>
      <c r="F59" s="136"/>
      <c r="G59" s="136"/>
      <c r="I59" s="338"/>
      <c r="J59" s="338"/>
      <c r="K59" s="338"/>
      <c r="L59" s="338"/>
      <c r="M59" s="313"/>
    </row>
    <row r="60" spans="1:13">
      <c r="A60" s="21"/>
      <c r="I60" s="338"/>
      <c r="J60" s="338"/>
      <c r="K60" s="338"/>
      <c r="L60" s="338"/>
      <c r="M60" s="313"/>
    </row>
    <row r="61" spans="1:13" ht="10.5">
      <c r="A61" s="324">
        <v>5.5</v>
      </c>
      <c r="B61" s="1" t="s">
        <v>185</v>
      </c>
      <c r="C61" s="1"/>
      <c r="D61" s="1"/>
      <c r="E61" s="1"/>
      <c r="G61" s="56"/>
      <c r="I61" s="338"/>
      <c r="J61" s="338"/>
      <c r="K61" s="338"/>
      <c r="L61" s="338"/>
      <c r="M61" s="313"/>
    </row>
    <row r="62" spans="1:13">
      <c r="A62" s="21"/>
      <c r="G62" s="265" t="s">
        <v>114</v>
      </c>
      <c r="I62" s="338"/>
      <c r="J62" s="338"/>
      <c r="K62" s="338"/>
      <c r="L62" s="338"/>
      <c r="M62" s="313"/>
    </row>
    <row r="63" spans="1:13" s="113" customFormat="1">
      <c r="A63" s="329"/>
      <c r="B63" s="370" t="s">
        <v>0</v>
      </c>
      <c r="C63" s="366" t="s">
        <v>1</v>
      </c>
      <c r="D63" s="367"/>
      <c r="E63" s="367"/>
      <c r="F63" s="367"/>
      <c r="G63" s="367"/>
      <c r="I63" s="338"/>
      <c r="J63" s="338"/>
      <c r="K63" s="338"/>
      <c r="L63" s="338"/>
      <c r="M63" s="313"/>
    </row>
    <row r="64" spans="1:13" s="113" customFormat="1">
      <c r="A64" s="132"/>
      <c r="B64" s="370"/>
      <c r="C64" s="109">
        <f>'Trends file-4'!$C$6</f>
        <v>45838</v>
      </c>
      <c r="D64" s="109">
        <f>'Trends file-4'!$D$6</f>
        <v>45747</v>
      </c>
      <c r="E64" s="109">
        <f>'Trends file-4'!$E$6</f>
        <v>45657</v>
      </c>
      <c r="F64" s="109">
        <f>'Trends file-4'!$F$6</f>
        <v>45565</v>
      </c>
      <c r="G64" s="109">
        <f>'Trends file-4'!$G$6</f>
        <v>45473</v>
      </c>
      <c r="I64" s="338"/>
      <c r="J64" s="338"/>
      <c r="K64" s="338"/>
      <c r="L64" s="338"/>
      <c r="M64" s="313"/>
    </row>
    <row r="65" spans="1:13">
      <c r="A65" s="132"/>
      <c r="B65" s="91" t="s">
        <v>68</v>
      </c>
      <c r="C65" s="95">
        <v>860.24454218000005</v>
      </c>
      <c r="D65" s="119">
        <v>980.49549773000012</v>
      </c>
      <c r="E65" s="95">
        <v>1142.9240245999999</v>
      </c>
      <c r="F65" s="119">
        <v>1064.1652307299998</v>
      </c>
      <c r="G65" s="95">
        <v>930.01562708999995</v>
      </c>
      <c r="I65" s="338"/>
      <c r="J65" s="338"/>
      <c r="K65" s="338"/>
      <c r="L65" s="338"/>
      <c r="M65" s="313"/>
    </row>
    <row r="66" spans="1:13">
      <c r="A66" s="132"/>
      <c r="B66" s="91" t="s">
        <v>110</v>
      </c>
      <c r="C66" s="86">
        <v>680.74649400999999</v>
      </c>
      <c r="D66" s="89">
        <v>695.30794300000002</v>
      </c>
      <c r="E66" s="86">
        <v>691.26246400000002</v>
      </c>
      <c r="F66" s="89">
        <v>695.07090544000005</v>
      </c>
      <c r="G66" s="86">
        <v>680.64294907999988</v>
      </c>
      <c r="I66" s="338"/>
      <c r="J66" s="338"/>
      <c r="K66" s="338"/>
      <c r="L66" s="338"/>
      <c r="M66" s="313"/>
    </row>
    <row r="67" spans="1:13">
      <c r="A67" s="132"/>
      <c r="B67" s="91" t="s">
        <v>69</v>
      </c>
      <c r="C67" s="99">
        <v>-6.3968556900000006</v>
      </c>
      <c r="D67" s="111">
        <v>-10.029604519999996</v>
      </c>
      <c r="E67" s="99">
        <v>-32.268659339999999</v>
      </c>
      <c r="F67" s="111">
        <v>-5.3468917699999992</v>
      </c>
      <c r="G67" s="99">
        <v>4.1111460900000001</v>
      </c>
      <c r="I67" s="338"/>
      <c r="J67" s="338"/>
      <c r="K67" s="338"/>
      <c r="L67" s="338"/>
      <c r="M67" s="313"/>
    </row>
    <row r="68" spans="1:13">
      <c r="A68" s="132"/>
      <c r="B68" s="91" t="s">
        <v>70</v>
      </c>
      <c r="C68" s="99">
        <v>-29.100739750000002</v>
      </c>
      <c r="D68" s="111">
        <v>-31.979178820000001</v>
      </c>
      <c r="E68" s="99">
        <v>-29.099048539999998</v>
      </c>
      <c r="F68" s="111">
        <v>-45.517587919999997</v>
      </c>
      <c r="G68" s="99">
        <v>-40.363326449999995</v>
      </c>
      <c r="I68" s="338"/>
      <c r="J68" s="338"/>
      <c r="K68" s="338"/>
      <c r="L68" s="338"/>
      <c r="M68" s="313"/>
    </row>
    <row r="69" spans="1:13" ht="10.5">
      <c r="A69" s="132"/>
      <c r="B69" s="101" t="s">
        <v>9</v>
      </c>
      <c r="C69" s="102">
        <v>1505.8934407500001</v>
      </c>
      <c r="D69" s="124">
        <v>1633.7946573900001</v>
      </c>
      <c r="E69" s="102">
        <v>1773.2187807200003</v>
      </c>
      <c r="F69" s="124">
        <v>1709.1716564800001</v>
      </c>
      <c r="G69" s="102">
        <v>1575.6063958100001</v>
      </c>
      <c r="I69" s="338"/>
      <c r="J69" s="338"/>
      <c r="K69" s="338"/>
      <c r="L69" s="338"/>
      <c r="M69" s="313"/>
    </row>
    <row r="70" spans="1:13">
      <c r="B70" s="358"/>
      <c r="C70" s="358"/>
      <c r="D70" s="358"/>
      <c r="E70" s="358"/>
      <c r="F70" s="358"/>
      <c r="G70" s="358"/>
      <c r="I70" s="338"/>
      <c r="J70" s="338"/>
      <c r="K70" s="338"/>
      <c r="L70" s="338"/>
      <c r="M70" s="313"/>
    </row>
  </sheetData>
  <mergeCells count="17">
    <mergeCell ref="B24:G24"/>
    <mergeCell ref="B27:B28"/>
    <mergeCell ref="J7:M7"/>
    <mergeCell ref="C27:G27"/>
    <mergeCell ref="C19:G19"/>
    <mergeCell ref="C7:G7"/>
    <mergeCell ref="B16:G16"/>
    <mergeCell ref="B7:B8"/>
    <mergeCell ref="B19:B20"/>
    <mergeCell ref="B46:G46"/>
    <mergeCell ref="B70:G70"/>
    <mergeCell ref="C63:G63"/>
    <mergeCell ref="C49:G49"/>
    <mergeCell ref="C36:G36"/>
    <mergeCell ref="B49:B50"/>
    <mergeCell ref="B63:B64"/>
    <mergeCell ref="B36:B37"/>
  </mergeCells>
  <phoneticPr fontId="3" type="noConversion"/>
  <hyperlinks>
    <hyperlink ref="A1" location="Cover!E6" display="INDEX" xr:uid="{00000000-0004-0000-0500-000000000000}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colBreaks count="1" manualBreakCount="1">
    <brk id="8" max="1048575" man="1"/>
  </colBreaks>
  <ignoredErrors>
    <ignoredError sqref="A50:H50 A49:H49 B17:H17 B9:B15 B25:H25 B21:B23 H21:H23 A63:H63 A62:F62 H62 A34:H34 A48:F48 A60:H60 A53:B53 B67:B69 B65 H65:H69 H16 B51:B52 B64:H64 A46:A47 C47:H47 A59 C59:H59 B29:B31 A8:B8 H8 A7:H7 A6:F6 H6 A19:H20 A18:F18 H18 A27:H28 A26:F26 H26 A36:H37 A35:F35 H35 A24 H24 H46 A70 H70 A1:H4 H10:H15 H51:H56 P33:XFD43 A33 C33:H33 A61 C61:H61 B5:H5 P59:XFD1048576 A71:H1048576 H29:H31 P46:XFD56 B38:B40 H38:H43 H48 P1:XFD31 H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showGridLines="0" view="pageBreakPreview" zoomScaleNormal="100" zoomScaleSheetLayoutView="100" workbookViewId="0"/>
  </sheetViews>
  <sheetFormatPr defaultColWidth="9.1796875" defaultRowHeight="12.5"/>
  <cols>
    <col min="1" max="1" width="40.1796875" customWidth="1"/>
    <col min="2" max="2" width="9.1796875" style="25"/>
    <col min="3" max="7" width="11.453125" style="25" bestFit="1" customWidth="1"/>
    <col min="8" max="8" width="2" customWidth="1"/>
    <col min="9" max="9" width="9.1796875" style="339"/>
    <col min="10" max="10" width="10.81640625" style="339" bestFit="1" customWidth="1"/>
    <col min="11" max="12" width="9.1796875" style="339"/>
  </cols>
  <sheetData>
    <row r="1" spans="1:13">
      <c r="A1" s="127" t="s">
        <v>13</v>
      </c>
      <c r="F1" s="38">
        <f>1000</f>
        <v>1000</v>
      </c>
    </row>
    <row r="3" spans="1:13">
      <c r="A3" s="20" t="s">
        <v>196</v>
      </c>
    </row>
    <row r="5" spans="1:13">
      <c r="A5" s="90" t="s">
        <v>19</v>
      </c>
      <c r="B5" s="90" t="s">
        <v>20</v>
      </c>
      <c r="C5" s="109">
        <f>'Trends file-5-SCH'!C8</f>
        <v>45838</v>
      </c>
      <c r="D5" s="109">
        <f>'Trends file-5-SCH'!D8</f>
        <v>45747</v>
      </c>
      <c r="E5" s="109">
        <f>'Trends file-5-SCH'!E8</f>
        <v>45657</v>
      </c>
      <c r="F5" s="109">
        <f>'Trends file-5-SCH'!F8</f>
        <v>45565</v>
      </c>
      <c r="G5" s="109">
        <f>'Trends file-5-SCH'!G8</f>
        <v>45473</v>
      </c>
    </row>
    <row r="6" spans="1:13">
      <c r="A6" s="20"/>
      <c r="B6" s="87"/>
      <c r="C6" s="84"/>
      <c r="D6" s="88"/>
      <c r="E6" s="84"/>
      <c r="F6" s="88"/>
      <c r="G6" s="84"/>
    </row>
    <row r="7" spans="1:13">
      <c r="A7" s="20" t="s">
        <v>40</v>
      </c>
      <c r="B7" s="283" t="s">
        <v>21</v>
      </c>
      <c r="C7" s="284">
        <v>28648.339</v>
      </c>
      <c r="D7" s="285">
        <v>28577.347823</v>
      </c>
      <c r="E7" s="284">
        <v>28009.723823</v>
      </c>
      <c r="F7" s="285">
        <v>27474.910823000002</v>
      </c>
      <c r="G7" s="284">
        <v>27917.256823000003</v>
      </c>
      <c r="M7" s="314"/>
    </row>
    <row r="8" spans="1:13">
      <c r="A8" s="21"/>
      <c r="B8" s="286"/>
      <c r="C8" s="281"/>
      <c r="D8" s="282"/>
      <c r="E8" s="281"/>
      <c r="F8" s="282"/>
      <c r="G8" s="281"/>
      <c r="M8" s="314"/>
    </row>
    <row r="9" spans="1:13">
      <c r="A9" s="20" t="s">
        <v>24</v>
      </c>
      <c r="B9" s="286"/>
      <c r="C9" s="281"/>
      <c r="D9" s="282"/>
      <c r="E9" s="281"/>
      <c r="F9" s="282"/>
      <c r="G9" s="281"/>
      <c r="M9" s="314"/>
    </row>
    <row r="10" spans="1:13">
      <c r="A10" s="37" t="s">
        <v>55</v>
      </c>
      <c r="B10" s="286" t="s">
        <v>21</v>
      </c>
      <c r="C10" s="281">
        <v>28146.45</v>
      </c>
      <c r="D10" s="282">
        <v>28129.197</v>
      </c>
      <c r="E10" s="281">
        <v>27614.32</v>
      </c>
      <c r="F10" s="282">
        <v>27123.538</v>
      </c>
      <c r="G10" s="281">
        <v>27596.061000000005</v>
      </c>
      <c r="M10" s="314"/>
    </row>
    <row r="11" spans="1:13">
      <c r="A11" s="37" t="s">
        <v>32</v>
      </c>
      <c r="B11" s="286" t="s">
        <v>21</v>
      </c>
      <c r="C11" s="281">
        <v>17.253</v>
      </c>
      <c r="D11" s="282">
        <v>514.87699999999995</v>
      </c>
      <c r="E11" s="281">
        <v>490.78199999999998</v>
      </c>
      <c r="F11" s="282">
        <v>-472.52300000000372</v>
      </c>
      <c r="G11" s="281">
        <v>255.21300000000372</v>
      </c>
      <c r="M11" s="314"/>
    </row>
    <row r="12" spans="1:13">
      <c r="A12" s="72" t="s">
        <v>33</v>
      </c>
      <c r="B12" s="286" t="s">
        <v>22</v>
      </c>
      <c r="C12" s="289">
        <v>2.3562029746963E-2</v>
      </c>
      <c r="D12" s="290">
        <v>1.8056450758745391E-2</v>
      </c>
      <c r="E12" s="289">
        <v>1.9057243173237745E-2</v>
      </c>
      <c r="F12" s="290">
        <v>3.1642374536222241E-2</v>
      </c>
      <c r="G12" s="289">
        <v>2.4666588980772623E-2</v>
      </c>
      <c r="M12" s="332"/>
    </row>
    <row r="13" spans="1:13" hidden="1">
      <c r="A13" s="72"/>
      <c r="B13" s="286"/>
      <c r="C13" s="289"/>
      <c r="D13" s="290"/>
      <c r="E13" s="289"/>
      <c r="F13" s="290"/>
      <c r="G13" s="289"/>
      <c r="M13" s="332"/>
    </row>
    <row r="14" spans="1:13">
      <c r="A14" s="28" t="s">
        <v>54</v>
      </c>
      <c r="B14" s="291" t="s">
        <v>26</v>
      </c>
      <c r="C14" s="292">
        <v>246.33925828518841</v>
      </c>
      <c r="D14" s="293">
        <v>241.51491962077742</v>
      </c>
      <c r="E14" s="292">
        <v>241.39242248356592</v>
      </c>
      <c r="F14" s="293">
        <v>227.91140972506159</v>
      </c>
      <c r="G14" s="292">
        <v>204.85264098345749</v>
      </c>
      <c r="M14" s="314"/>
    </row>
    <row r="15" spans="1:13">
      <c r="A15" s="28" t="s">
        <v>54</v>
      </c>
      <c r="B15" s="291" t="s">
        <v>74</v>
      </c>
      <c r="C15" s="294">
        <v>2.8837917431714124</v>
      </c>
      <c r="D15" s="295">
        <v>2.7963639821326751</v>
      </c>
      <c r="E15" s="294">
        <v>2.8608099105591487</v>
      </c>
      <c r="F15" s="295">
        <v>2.7220008797199582</v>
      </c>
      <c r="G15" s="294">
        <v>2.45744383530789</v>
      </c>
      <c r="M15" s="314"/>
    </row>
    <row r="16" spans="1:13">
      <c r="A16" s="71" t="s">
        <v>64</v>
      </c>
      <c r="B16" s="291" t="s">
        <v>26</v>
      </c>
      <c r="C16" s="281">
        <v>275054.42943464121</v>
      </c>
      <c r="D16" s="282">
        <v>280408.37188181409</v>
      </c>
      <c r="E16" s="281">
        <v>277848.46488569776</v>
      </c>
      <c r="F16" s="282">
        <v>260768.24296435513</v>
      </c>
      <c r="G16" s="281">
        <v>239297.73491743425</v>
      </c>
      <c r="M16" s="314"/>
    </row>
    <row r="17" spans="1:13">
      <c r="A17" s="28"/>
      <c r="B17" s="286"/>
      <c r="C17" s="292"/>
      <c r="D17" s="293"/>
      <c r="E17" s="292"/>
      <c r="F17" s="293"/>
      <c r="G17" s="292"/>
      <c r="M17" s="314"/>
    </row>
    <row r="18" spans="1:13">
      <c r="A18" s="75" t="s">
        <v>56</v>
      </c>
      <c r="B18" s="286"/>
      <c r="C18" s="294"/>
      <c r="D18" s="295"/>
      <c r="E18" s="294"/>
      <c r="F18" s="295"/>
      <c r="G18" s="294"/>
      <c r="M18" s="314"/>
    </row>
    <row r="19" spans="1:13">
      <c r="A19" s="76" t="s">
        <v>62</v>
      </c>
      <c r="B19" s="286" t="s">
        <v>60</v>
      </c>
      <c r="C19" s="281">
        <v>93431.71123535998</v>
      </c>
      <c r="D19" s="282">
        <v>95293.922349669971</v>
      </c>
      <c r="E19" s="281">
        <v>94378.553445259982</v>
      </c>
      <c r="F19" s="282">
        <v>89920.388134190027</v>
      </c>
      <c r="G19" s="281">
        <v>89425.59184424</v>
      </c>
      <c r="M19" s="314"/>
    </row>
    <row r="20" spans="1:13">
      <c r="A20" s="74" t="s">
        <v>65</v>
      </c>
      <c r="B20" s="286" t="s">
        <v>61</v>
      </c>
      <c r="C20" s="281">
        <v>1107.3913049395603</v>
      </c>
      <c r="D20" s="282">
        <v>1138.8558799759364</v>
      </c>
      <c r="E20" s="281">
        <v>1150.0519803345649</v>
      </c>
      <c r="F20" s="282">
        <v>1098.2352086641251</v>
      </c>
      <c r="G20" s="281">
        <v>1085.9945363055347</v>
      </c>
      <c r="M20" s="314"/>
    </row>
    <row r="21" spans="1:13">
      <c r="A21" s="73" t="s">
        <v>57</v>
      </c>
      <c r="B21" s="286"/>
      <c r="C21" s="281"/>
      <c r="D21" s="282"/>
      <c r="E21" s="281"/>
      <c r="F21" s="282"/>
      <c r="G21" s="281"/>
      <c r="M21" s="314"/>
    </row>
    <row r="22" spans="1:13">
      <c r="A22" s="77" t="s">
        <v>58</v>
      </c>
      <c r="B22" s="286" t="s">
        <v>21</v>
      </c>
      <c r="C22" s="281">
        <v>21843.363999999998</v>
      </c>
      <c r="D22" s="282">
        <v>21565.364000000001</v>
      </c>
      <c r="E22" s="281">
        <v>21035.102999999999</v>
      </c>
      <c r="F22" s="282">
        <v>20588.406999999996</v>
      </c>
      <c r="G22" s="281">
        <v>20460.527999999998</v>
      </c>
      <c r="M22" s="314"/>
    </row>
    <row r="23" spans="1:13" s="80" customFormat="1" ht="13">
      <c r="A23" s="79" t="s">
        <v>195</v>
      </c>
      <c r="B23" s="296" t="s">
        <v>21</v>
      </c>
      <c r="C23" s="297">
        <v>21773.835999999999</v>
      </c>
      <c r="D23" s="298">
        <v>21490.712</v>
      </c>
      <c r="E23" s="297">
        <v>20780.565000000002</v>
      </c>
      <c r="F23" s="298">
        <v>20325.963</v>
      </c>
      <c r="G23" s="297">
        <v>20182.98</v>
      </c>
      <c r="I23" s="339"/>
      <c r="J23" s="339"/>
      <c r="K23" s="339"/>
      <c r="L23" s="339"/>
      <c r="M23" s="314"/>
    </row>
    <row r="24" spans="1:13">
      <c r="A24" s="78" t="s">
        <v>59</v>
      </c>
      <c r="B24" s="286" t="s">
        <v>22</v>
      </c>
      <c r="C24" s="299">
        <v>0.77606106631564531</v>
      </c>
      <c r="D24" s="300">
        <v>0.76665409254306127</v>
      </c>
      <c r="E24" s="299">
        <v>0.76174618820959561</v>
      </c>
      <c r="F24" s="300">
        <v>0.75906052521614242</v>
      </c>
      <c r="G24" s="299">
        <v>0.7414292931154195</v>
      </c>
      <c r="M24" s="332"/>
    </row>
    <row r="25" spans="1:13">
      <c r="A25" s="77" t="s">
        <v>170</v>
      </c>
      <c r="B25" s="308" t="s">
        <v>169</v>
      </c>
      <c r="C25" s="281">
        <v>1912.3323971500122</v>
      </c>
      <c r="D25" s="282">
        <v>1765.2670190717402</v>
      </c>
      <c r="E25" s="281">
        <v>1633.3604181613007</v>
      </c>
      <c r="F25" s="282">
        <v>1597.8324860393207</v>
      </c>
      <c r="G25" s="281">
        <v>1544.9206634968098</v>
      </c>
      <c r="M25" s="314"/>
    </row>
    <row r="26" spans="1:13">
      <c r="A26" s="77" t="s">
        <v>63</v>
      </c>
      <c r="B26" s="308" t="s">
        <v>168</v>
      </c>
      <c r="C26" s="309">
        <v>29.396842552361051</v>
      </c>
      <c r="D26" s="310">
        <v>27.73979920180297</v>
      </c>
      <c r="E26" s="309">
        <v>26.20979059951544</v>
      </c>
      <c r="F26" s="310">
        <v>25.933611289304149</v>
      </c>
      <c r="G26" s="309">
        <v>25.677979826988178</v>
      </c>
      <c r="M26" s="314"/>
    </row>
    <row r="27" spans="1:13">
      <c r="A27" s="77"/>
      <c r="B27" s="286"/>
      <c r="C27" s="301"/>
      <c r="D27" s="302"/>
      <c r="E27" s="301"/>
      <c r="F27" s="302"/>
      <c r="G27" s="301"/>
      <c r="M27" s="314"/>
    </row>
    <row r="28" spans="1:13">
      <c r="A28" s="20" t="s">
        <v>108</v>
      </c>
      <c r="B28" s="286"/>
      <c r="C28" s="287"/>
      <c r="D28" s="288"/>
      <c r="E28" s="287"/>
      <c r="F28" s="288"/>
      <c r="G28" s="287"/>
      <c r="M28" s="332"/>
    </row>
    <row r="29" spans="1:13">
      <c r="A29" s="39" t="s">
        <v>85</v>
      </c>
      <c r="B29" s="286" t="s">
        <v>21</v>
      </c>
      <c r="C29" s="303">
        <v>501.88900000000001</v>
      </c>
      <c r="D29" s="304">
        <v>448.150823</v>
      </c>
      <c r="E29" s="303">
        <v>395.40382299999999</v>
      </c>
      <c r="F29" s="304">
        <v>351.37282299999998</v>
      </c>
      <c r="G29" s="303">
        <v>321.19582299999996</v>
      </c>
      <c r="M29" s="314"/>
    </row>
    <row r="30" spans="1:13">
      <c r="A30" s="21" t="s">
        <v>32</v>
      </c>
      <c r="B30" s="286" t="s">
        <v>21</v>
      </c>
      <c r="C30" s="303">
        <v>53.777000000000001</v>
      </c>
      <c r="D30" s="304">
        <v>52.747</v>
      </c>
      <c r="E30" s="303">
        <v>44.030999999999999</v>
      </c>
      <c r="F30" s="304">
        <v>30.177</v>
      </c>
      <c r="G30" s="303">
        <v>16.149999999999999</v>
      </c>
      <c r="M30" s="314"/>
    </row>
    <row r="31" spans="1:13">
      <c r="A31" s="21" t="s">
        <v>23</v>
      </c>
      <c r="B31" s="286" t="s">
        <v>26</v>
      </c>
      <c r="C31" s="303">
        <v>484.93434482904036</v>
      </c>
      <c r="D31" s="304">
        <v>490.17866155578639</v>
      </c>
      <c r="E31" s="303">
        <v>499.28090045742232</v>
      </c>
      <c r="F31" s="304">
        <v>509.04359897651989</v>
      </c>
      <c r="G31" s="303">
        <v>513.8366833759527</v>
      </c>
      <c r="M31" s="314"/>
    </row>
    <row r="32" spans="1:13">
      <c r="A32" s="67" t="s">
        <v>23</v>
      </c>
      <c r="B32" s="286" t="s">
        <v>74</v>
      </c>
      <c r="C32" s="305">
        <v>5.6769256728833355</v>
      </c>
      <c r="D32" s="306">
        <v>5.6755001145969839</v>
      </c>
      <c r="E32" s="305">
        <v>5.9171192429568995</v>
      </c>
      <c r="F32" s="306">
        <v>6.0796303524313444</v>
      </c>
      <c r="G32" s="305">
        <v>6.1640640015925214</v>
      </c>
      <c r="M32" s="314"/>
    </row>
    <row r="33" spans="1:13">
      <c r="A33" s="68"/>
      <c r="B33" s="69"/>
      <c r="C33" s="175"/>
      <c r="D33" s="176"/>
      <c r="E33" s="175"/>
      <c r="F33" s="176"/>
      <c r="G33" s="175"/>
      <c r="M33" s="314"/>
    </row>
    <row r="34" spans="1:13">
      <c r="A34" s="307"/>
      <c r="B34" s="108"/>
      <c r="C34" s="108"/>
      <c r="D34" s="108"/>
      <c r="E34" s="108"/>
      <c r="F34" s="108"/>
      <c r="G34" s="108"/>
      <c r="M34" s="314"/>
    </row>
    <row r="35" spans="1:13">
      <c r="A35" s="106" t="s">
        <v>19</v>
      </c>
      <c r="B35" s="90" t="s">
        <v>20</v>
      </c>
      <c r="C35" s="109">
        <f>C5</f>
        <v>45838</v>
      </c>
      <c r="D35" s="109">
        <f>D5</f>
        <v>45747</v>
      </c>
      <c r="E35" s="109">
        <f>E5</f>
        <v>45657</v>
      </c>
      <c r="F35" s="109">
        <f>F5</f>
        <v>45565</v>
      </c>
      <c r="G35" s="109">
        <f>G5</f>
        <v>45473</v>
      </c>
      <c r="M35" s="333"/>
    </row>
    <row r="36" spans="1:13">
      <c r="A36" s="48" t="s">
        <v>24</v>
      </c>
      <c r="B36" s="103"/>
      <c r="C36" s="105"/>
      <c r="D36" s="125"/>
      <c r="E36" s="105"/>
      <c r="F36" s="125"/>
      <c r="G36" s="105"/>
      <c r="M36" s="314"/>
    </row>
    <row r="37" spans="1:13">
      <c r="A37" s="49" t="s">
        <v>82</v>
      </c>
      <c r="B37" s="104" t="s">
        <v>34</v>
      </c>
      <c r="C37" s="86">
        <v>26490</v>
      </c>
      <c r="D37" s="89">
        <v>26497</v>
      </c>
      <c r="E37" s="86">
        <v>26335</v>
      </c>
      <c r="F37" s="89">
        <v>26172</v>
      </c>
      <c r="G37" s="86">
        <v>25972</v>
      </c>
      <c r="M37" s="314"/>
    </row>
    <row r="38" spans="1:13">
      <c r="A38" s="49" t="s">
        <v>83</v>
      </c>
      <c r="B38" s="104" t="s">
        <v>34</v>
      </c>
      <c r="C38" s="86">
        <v>81874</v>
      </c>
      <c r="D38" s="89">
        <v>81840</v>
      </c>
      <c r="E38" s="86">
        <v>81340</v>
      </c>
      <c r="F38" s="89">
        <v>80907</v>
      </c>
      <c r="G38" s="86">
        <v>80500</v>
      </c>
      <c r="M38" s="314"/>
    </row>
    <row r="39" spans="1:13">
      <c r="A39" s="49" t="s">
        <v>109</v>
      </c>
      <c r="B39" s="104" t="s">
        <v>34</v>
      </c>
      <c r="C39" s="86">
        <v>115</v>
      </c>
      <c r="D39" s="89">
        <v>114</v>
      </c>
      <c r="E39" s="86">
        <v>110</v>
      </c>
      <c r="F39" s="89">
        <v>103</v>
      </c>
      <c r="G39" s="86">
        <v>97</v>
      </c>
      <c r="M39" s="314"/>
    </row>
    <row r="40" spans="1:13">
      <c r="A40" s="39"/>
      <c r="M40" s="314"/>
    </row>
    <row r="41" spans="1:13">
      <c r="A41" s="108"/>
      <c r="B41" s="108"/>
      <c r="C41" s="108"/>
      <c r="D41" s="108"/>
      <c r="E41" s="108"/>
      <c r="F41" s="108"/>
      <c r="G41" s="108"/>
      <c r="M41" s="314"/>
    </row>
    <row r="42" spans="1:13">
      <c r="M42" s="314"/>
    </row>
    <row r="43" spans="1:13">
      <c r="A43" s="108"/>
      <c r="B43" s="108"/>
      <c r="C43" s="108"/>
      <c r="D43" s="108"/>
      <c r="E43" s="108"/>
      <c r="F43" s="108"/>
      <c r="G43" s="108"/>
      <c r="M43" s="314"/>
    </row>
  </sheetData>
  <phoneticPr fontId="3" type="noConversion"/>
  <hyperlinks>
    <hyperlink ref="A1" location="Cover!E6" display="INDEX" xr:uid="{00000000-0004-0000-0600-000000000000}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Ritika Saxena</cp:lastModifiedBy>
  <cp:lastPrinted>2024-10-28T07:54:38Z</cp:lastPrinted>
  <dcterms:created xsi:type="dcterms:W3CDTF">2005-10-14T06:27:59Z</dcterms:created>
  <dcterms:modified xsi:type="dcterms:W3CDTF">2025-08-05T11:37:06Z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