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b0223488\Desktop\"/>
    </mc:Choice>
  </mc:AlternateContent>
  <bookViews>
    <workbookView xWindow="0" yWindow="0" windowWidth="20490" windowHeight="7020" tabRatio="783"/>
  </bookViews>
  <sheets>
    <sheet name="Cover" sheetId="5" r:id="rId1"/>
    <sheet name="Trends file-1" sheetId="7" r:id="rId2"/>
    <sheet name="Trends file-2 " sheetId="10" r:id="rId3"/>
    <sheet name="Trends file-3" sheetId="11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file-1'!$A$1:$H$63</definedName>
    <definedName name="_xlnm.Print_Area" localSheetId="2">'Trends file-2 '!$A$1:$H$51</definedName>
    <definedName name="_xlnm.Print_Area" localSheetId="3">'Trends file-3'!$A$1:$H$47</definedName>
    <definedName name="_xlnm.Print_Area" localSheetId="4">'Trends file-4'!$A$1:$H$48</definedName>
    <definedName name="_xlnm.Print_Area" localSheetId="5">'Trends file-5-SCH'!$A$1:$H$75</definedName>
    <definedName name="_xlnm.Print_Area" localSheetId="6">'Trends file-6-Ops'!$A$1:$H$40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62913"/>
</workbook>
</file>

<file path=xl/calcChain.xml><?xml version="1.0" encoding="utf-8"?>
<calcChain xmlns="http://schemas.openxmlformats.org/spreadsheetml/2006/main">
  <c r="G4" i="11" l="1"/>
  <c r="A5" i="7" l="1"/>
  <c r="F1" i="6"/>
  <c r="G25" i="3" l="1"/>
  <c r="G38" i="3"/>
  <c r="G4" i="3"/>
  <c r="G38" i="4" l="1"/>
  <c r="G52" i="4" s="1"/>
  <c r="G8" i="4"/>
  <c r="G20" i="4" s="1"/>
  <c r="G28" i="4" s="1"/>
  <c r="D6" i="11" l="1"/>
  <c r="D6" i="10"/>
  <c r="D10" i="4"/>
  <c r="D5" i="6" s="1"/>
  <c r="D35" i="6" s="1"/>
  <c r="D47" i="7"/>
  <c r="D6" i="3"/>
  <c r="F6" i="3"/>
  <c r="F6" i="10"/>
  <c r="F47" i="7"/>
  <c r="F6" i="11"/>
  <c r="F10" i="4"/>
  <c r="F5" i="6" s="1"/>
  <c r="F35" i="6" s="1"/>
  <c r="G10" i="4"/>
  <c r="G5" i="6" s="1"/>
  <c r="G35" i="6" s="1"/>
  <c r="G6" i="10"/>
  <c r="G47" i="7"/>
  <c r="G6" i="11"/>
  <c r="G6" i="3"/>
  <c r="E6" i="10"/>
  <c r="E6" i="3"/>
  <c r="E47" i="7"/>
  <c r="E10" i="4"/>
  <c r="E5" i="6" s="1"/>
  <c r="E35" i="6" s="1"/>
  <c r="E6" i="11"/>
  <c r="C6" i="10"/>
  <c r="C10" i="4"/>
  <c r="C5" i="6" s="1"/>
  <c r="C35" i="6" s="1"/>
  <c r="C6" i="3"/>
  <c r="C47" i="7"/>
  <c r="C6" i="11"/>
  <c r="C69" i="4" l="1"/>
  <c r="C54" i="4"/>
  <c r="C22" i="4"/>
  <c r="C40" i="4"/>
  <c r="C40" i="3"/>
  <c r="C30" i="4"/>
  <c r="C27" i="3"/>
  <c r="G22" i="4"/>
  <c r="G54" i="4"/>
  <c r="G40" i="4"/>
  <c r="G40" i="3"/>
  <c r="G27" i="3"/>
  <c r="G30" i="4"/>
  <c r="G69" i="4"/>
  <c r="F27" i="3"/>
  <c r="F54" i="4"/>
  <c r="F40" i="3"/>
  <c r="F69" i="4"/>
  <c r="F30" i="4"/>
  <c r="F22" i="4"/>
  <c r="F40" i="4"/>
  <c r="D30" i="4"/>
  <c r="D54" i="4"/>
  <c r="D22" i="4"/>
  <c r="D27" i="3"/>
  <c r="D40" i="4"/>
  <c r="D69" i="4"/>
  <c r="D40" i="3"/>
  <c r="E30" i="4"/>
  <c r="E40" i="4"/>
  <c r="E40" i="3"/>
  <c r="E22" i="4"/>
  <c r="E27" i="3"/>
  <c r="E69" i="4"/>
  <c r="E54" i="4"/>
</calcChain>
</file>

<file path=xl/sharedStrings.xml><?xml version="1.0" encoding="utf-8"?>
<sst xmlns="http://schemas.openxmlformats.org/spreadsheetml/2006/main" count="287" uniqueCount="201">
  <si>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</si>
  <si>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</si>
  <si>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</si>
  <si>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</si>
  <si>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</si>
  <si>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</si>
  <si>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</si>
  <si>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</si>
  <si>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</si>
  <si>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</si>
  <si>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</si>
  <si>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</si>
  <si>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</si>
  <si>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</si>
  <si>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</si>
  <si>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</si>
  <si>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</si>
  <si>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</si>
  <si>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</si>
  <si>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</si>
  <si>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</si>
  <si>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</si>
  <si>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</si>
  <si>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Average Revenue Per User (ARPU)</t>
  </si>
  <si>
    <t>Mobile Services</t>
  </si>
  <si>
    <t>Income tax expense</t>
  </si>
  <si>
    <t>Rs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</si>
  <si>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</si>
  <si>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</si>
  <si>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</si>
  <si>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</si>
  <si>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</si>
  <si>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</si>
  <si>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</si>
  <si>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</si>
  <si>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Cash flows from operating activities</t>
  </si>
  <si>
    <t xml:space="preserve">Adjustments for - </t>
  </si>
  <si>
    <t xml:space="preserve">     Other non-cash items</t>
  </si>
  <si>
    <t>Cash flows from investing activities</t>
  </si>
  <si>
    <t>Cash flows from financing activities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</si>
  <si>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</si>
  <si>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</si>
  <si>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</si>
  <si>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</si>
  <si>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</si>
  <si>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>Capex</t>
  </si>
  <si>
    <t>Operating Free Cash Flow</t>
  </si>
  <si>
    <t>Cost of good sold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</si>
  <si>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</si>
  <si>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</si>
  <si>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</si>
  <si>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</si>
  <si>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</si>
  <si>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</si>
  <si>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</si>
  <si>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 xml:space="preserve">Average Revenue Per User (ARPU) </t>
  </si>
  <si>
    <t>Customer Base</t>
  </si>
  <si>
    <t>Voice</t>
  </si>
  <si>
    <t>Data</t>
  </si>
  <si>
    <t>Data Customer Base</t>
  </si>
  <si>
    <t>As % of customer base</t>
  </si>
  <si>
    <t>Mn</t>
  </si>
  <si>
    <t>min</t>
  </si>
  <si>
    <t>Minutes on the network</t>
  </si>
  <si>
    <t>Data Usage per customer</t>
  </si>
  <si>
    <t>Revenue per site per month</t>
  </si>
  <si>
    <t>Voice Usage per customer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</si>
  <si>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</si>
  <si>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</si>
  <si>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</si>
  <si>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</si>
  <si>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</si>
  <si>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In INR</t>
  </si>
  <si>
    <t>In USD</t>
  </si>
  <si>
    <t>Profit before Tax</t>
  </si>
  <si>
    <t>US</t>
  </si>
  <si>
    <t>Deferred payment liability</t>
  </si>
  <si>
    <t>4.1.1.1</t>
  </si>
  <si>
    <t>4.1.1.2</t>
  </si>
  <si>
    <t>Other expenses</t>
  </si>
  <si>
    <t>Profit for the period</t>
  </si>
  <si>
    <t xml:space="preserve">     Net movement in current investments</t>
  </si>
  <si>
    <t xml:space="preserve">     Dividend paid (including tax)</t>
  </si>
  <si>
    <t xml:space="preserve">     Depreciation and amortisation</t>
  </si>
  <si>
    <t>Depreciation and Amortisation</t>
  </si>
  <si>
    <t>Network towers</t>
  </si>
  <si>
    <t>Total Mobile Broadband Base stations</t>
  </si>
  <si>
    <t>[AS PER INDIAN ACCOUNTING STANDARDS (Ind-AS)]</t>
  </si>
  <si>
    <t>Homes Customers</t>
  </si>
  <si>
    <t>Income</t>
  </si>
  <si>
    <t>Expenses</t>
  </si>
  <si>
    <t>Access Charges</t>
  </si>
  <si>
    <t>Network operating expenses</t>
  </si>
  <si>
    <t>Profit before exceptional items and tax</t>
  </si>
  <si>
    <t>Exceptional items</t>
  </si>
  <si>
    <t>Current tax</t>
  </si>
  <si>
    <t>Non-current assets</t>
  </si>
  <si>
    <t>Financial Assets</t>
  </si>
  <si>
    <t>- Investments</t>
  </si>
  <si>
    <t>- Trade receivables</t>
  </si>
  <si>
    <t>- Others</t>
  </si>
  <si>
    <t>Other non-current assets</t>
  </si>
  <si>
    <t>Current assets</t>
  </si>
  <si>
    <t xml:space="preserve"> - Others</t>
  </si>
  <si>
    <t>Other current assets</t>
  </si>
  <si>
    <t>Non-current liabilities</t>
  </si>
  <si>
    <t>Financial Liabilities</t>
  </si>
  <si>
    <t>Other non-current liabilities</t>
  </si>
  <si>
    <t>Current liabilities</t>
  </si>
  <si>
    <t>Other current liabilities</t>
  </si>
  <si>
    <t>Total liabilities</t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</si>
  <si>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</si>
  <si>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</si>
  <si>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</si>
  <si>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</si>
  <si>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</si>
  <si>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 xml:space="preserve">       Re-measurement gains / (losses) on defined benefit plans</t>
  </si>
  <si>
    <t>Amount in Rs Mn, except ratios</t>
  </si>
  <si>
    <t xml:space="preserve">     Interest and other finance charges paid</t>
  </si>
  <si>
    <t>Cash and Cash Equivalents</t>
  </si>
  <si>
    <t>Sales and marketing expenses</t>
  </si>
  <si>
    <t>Items not to be reclassified to profit or loss :</t>
  </si>
  <si>
    <t>Basic</t>
  </si>
  <si>
    <t>Diluted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</si>
  <si>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</si>
  <si>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</si>
  <si>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</si>
  <si>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</si>
  <si>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</si>
  <si>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</si>
  <si>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</si>
  <si>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Cash and cash equivalents as at beginning of the period</t>
  </si>
  <si>
    <t xml:space="preserve">Cash and cash equivalents as at end of the period </t>
  </si>
  <si>
    <t>Total Assets</t>
  </si>
  <si>
    <t xml:space="preserve"> - Borrowings</t>
  </si>
  <si>
    <t xml:space="preserve"> - Trade Payables</t>
  </si>
  <si>
    <t xml:space="preserve">     Finance costs</t>
  </si>
  <si>
    <t>Net cash (used in) / generated from investing activities (b)</t>
  </si>
  <si>
    <t xml:space="preserve">Current tax liabilities (net) </t>
  </si>
  <si>
    <t>Other income</t>
  </si>
  <si>
    <t>License fee / spectrum charges (revenue share)</t>
  </si>
  <si>
    <t>Finance Lease Obligation</t>
  </si>
  <si>
    <t>Net Debt including Finance Lease Obligations</t>
  </si>
  <si>
    <t>Tax expense</t>
  </si>
  <si>
    <t>Deferred tax</t>
  </si>
  <si>
    <t xml:space="preserve">Revenue </t>
  </si>
  <si>
    <t>Total</t>
  </si>
  <si>
    <t xml:space="preserve">       Tax credit / (charge) </t>
  </si>
  <si>
    <t>Other comprehensive income / (loss) for the period</t>
  </si>
  <si>
    <t>Total comprehensive income / (loss) for the period</t>
  </si>
  <si>
    <t>Net increase / (decrease) in cash and cash equivalents during the period (a+b+c)</t>
  </si>
  <si>
    <t>Profit after tax (before exceptional items)</t>
  </si>
  <si>
    <t>Net income (before exceptional items)</t>
  </si>
  <si>
    <t>Net Debt excluding Finance Lease Obligations</t>
  </si>
  <si>
    <t>Income &amp; Deferred tax assets (net)</t>
  </si>
  <si>
    <t xml:space="preserve">     Other assets and liabilities</t>
  </si>
  <si>
    <t>Intangible assets</t>
  </si>
  <si>
    <t>Property, plant and equipment (Incl CWIP)</t>
  </si>
  <si>
    <t>- Cash and bank balance</t>
  </si>
  <si>
    <t>- Borrowings</t>
  </si>
  <si>
    <t xml:space="preserve">     Net (Purchase) / proceeds from sale of PPE</t>
  </si>
  <si>
    <t>- Bank deposits</t>
  </si>
  <si>
    <t>Of which 4G data customers</t>
  </si>
  <si>
    <t xml:space="preserve">     Purchase of intangible assets, spectrum- DPL</t>
  </si>
  <si>
    <t>Net Debt excluding Lease Obligations</t>
  </si>
  <si>
    <t>Net Debt including Lease Obligations</t>
  </si>
  <si>
    <t>Lease Obligation</t>
  </si>
  <si>
    <t>Investments &amp; Receivables</t>
  </si>
  <si>
    <t xml:space="preserve">     Interest income</t>
  </si>
  <si>
    <t xml:space="preserve">     Net fair value gain on financial instruments</t>
  </si>
  <si>
    <t>Amount in Rs Mn</t>
  </si>
  <si>
    <t xml:space="preserve">     Payment of lease liabilities</t>
  </si>
  <si>
    <t xml:space="preserve">     Net (Repayments) / Proceeds from borrowings</t>
  </si>
  <si>
    <t xml:space="preserve">     Net proceeds/ (repayments) from short-term borrowings</t>
  </si>
  <si>
    <t xml:space="preserve">Profit from operating activites before depreciation, amortization and  exceptional items </t>
  </si>
  <si>
    <t>GBs</t>
  </si>
  <si>
    <t>Mn GBs</t>
  </si>
  <si>
    <t>Total GBs on the network</t>
  </si>
  <si>
    <t>Net income (after exceptional items)</t>
  </si>
  <si>
    <t>FINANCIAL STATEMENTS FOR PAST FIVE QUARTERS - BHARTI HEXACOM LIMITED</t>
  </si>
  <si>
    <t>Statements of Operations as per Indian Accounting Standards (Ind-AS)</t>
  </si>
  <si>
    <t>Balance Sheet as per Indian Accounting Standards (Ind-AS)</t>
  </si>
  <si>
    <t xml:space="preserve"> Statement of Cash Flows as per Indian Accounting Standards (Ind-AS)</t>
  </si>
  <si>
    <t>Summarised Statement of Operations (net of inter segment eliminations)</t>
  </si>
  <si>
    <t>Statement of Operations as per Indian Accounting Standards (Ind-AS)</t>
  </si>
  <si>
    <t>Summarized Statement of Income Net of Inter Segment Eliminations</t>
  </si>
  <si>
    <t>FINANCIAL STATEMENTS - BHARTI HEXACOM LIMITED</t>
  </si>
  <si>
    <t>Summarized Balance Sheet (As per Ind AS)</t>
  </si>
  <si>
    <t>Statement of Cash Flows</t>
  </si>
  <si>
    <t>Summarised Statement of Operations as per Ind-AS (net of inter segment eliminations)</t>
  </si>
  <si>
    <t xml:space="preserve"> Segment wise summarised statement of operations as per Ind-AS:</t>
  </si>
  <si>
    <t>BHL</t>
  </si>
  <si>
    <t>Schedule of Net Debt</t>
  </si>
  <si>
    <t>Schedule of  Finance Cost</t>
  </si>
  <si>
    <t xml:space="preserve">6.1 Operational Performance </t>
  </si>
  <si>
    <t>Equity</t>
  </si>
  <si>
    <t>Exceptional Items (net of tax)</t>
  </si>
  <si>
    <r>
      <t xml:space="preserve">Mobile Services - </t>
    </r>
    <r>
      <rPr>
        <sz val="8"/>
        <rFont val="Arial"/>
        <family val="2"/>
      </rPr>
      <t>Comprises of operations of Mobile Services</t>
    </r>
  </si>
  <si>
    <r>
      <t xml:space="preserve">Homes and Office Services - </t>
    </r>
    <r>
      <rPr>
        <sz val="8"/>
        <rFont val="Arial"/>
        <family val="2"/>
      </rPr>
      <t>Comprises of operations of Homes and Office Services.</t>
    </r>
  </si>
  <si>
    <t>Statement of Comprehensive Income</t>
  </si>
  <si>
    <t>Earnings per share (Face value : Rs. 5/- each) (In Rupees)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</si>
</sst>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8"/>
      <color rgb="FF000000"/>
      <name val="Arial"/>
      <family val="2"/>
    </font>
    <font>
      <i/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/>
      </right>
      <top style="double">
        <color indexed="64"/>
      </top>
      <bottom style="thin">
        <color theme="0" tint="-0.14996795556505021"/>
      </bottom>
      <diagonal/>
    </border>
  </borders>
  <cellStyleXfs count="130">
    <xf numFmtId="0" fontId="0" fillId="0" borderId="0"/>
    <xf numFmtId="178" fontId="23" fillId="0" borderId="0" applyNumberFormat="0" applyFill="0" applyBorder="0" applyAlignment="0" applyProtection="0"/>
    <xf numFmtId="178" fontId="21" fillId="0" borderId="0"/>
    <xf numFmtId="38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9" fillId="0" borderId="0"/>
    <xf numFmtId="178" fontId="21" fillId="0" borderId="0"/>
    <xf numFmtId="178" fontId="30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1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/>
    <xf numFmtId="178" fontId="21" fillId="0" borderId="0" applyNumberFormat="0" applyFill="0" applyBorder="0" applyAlignment="0" applyProtection="0"/>
    <xf numFmtId="178" fontId="3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0" fillId="0" borderId="0"/>
    <xf numFmtId="0" fontId="21" fillId="0" borderId="0"/>
    <xf numFmtId="178" fontId="32" fillId="2" borderId="0"/>
    <xf numFmtId="178" fontId="33" fillId="3" borderId="1" applyFont="0" applyFill="0" applyAlignment="0">
      <alignment vertical="center" wrapText="1"/>
    </xf>
    <xf numFmtId="178" fontId="34" fillId="2" borderId="0"/>
    <xf numFmtId="178" fontId="35" fillId="2" borderId="0"/>
    <xf numFmtId="178" fontId="36" fillId="0" borderId="0">
      <alignment wrapText="1"/>
    </xf>
    <xf numFmtId="178" fontId="37" fillId="0" borderId="0"/>
    <xf numFmtId="181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4" fontId="40" fillId="0" borderId="0" applyFont="0" applyFill="0" applyBorder="0" applyAlignment="0" applyProtection="0"/>
    <xf numFmtId="178" fontId="41" fillId="0" borderId="2" applyFont="0" applyFill="0" applyBorder="0" applyAlignment="0" applyProtection="0">
      <alignment horizontal="center" vertical="center"/>
    </xf>
    <xf numFmtId="164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76" fontId="21" fillId="0" borderId="3">
      <alignment wrapText="1"/>
      <protection locked="0"/>
    </xf>
    <xf numFmtId="0" fontId="4" fillId="0" borderId="0" applyNumberFormat="0" applyFill="0" applyBorder="0" applyAlignment="0" applyProtection="0"/>
    <xf numFmtId="178" fontId="39" fillId="0" borderId="0"/>
    <xf numFmtId="178" fontId="42" fillId="0" borderId="0"/>
    <xf numFmtId="178" fontId="39" fillId="0" borderId="0"/>
    <xf numFmtId="37" fontId="43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178" fontId="21" fillId="0" borderId="0"/>
    <xf numFmtId="3" fontId="21" fillId="0" borderId="0" applyFont="0" applyFill="0" applyBorder="0" applyAlignment="0" applyProtection="0"/>
    <xf numFmtId="170" fontId="5" fillId="0" borderId="3" applyBorder="0"/>
    <xf numFmtId="187" fontId="21" fillId="0" borderId="0" applyFont="0" applyFill="0" applyBorder="0" applyAlignment="0" applyProtection="0"/>
    <xf numFmtId="170" fontId="6" fillId="0" borderId="0">
      <protection locked="0"/>
    </xf>
    <xf numFmtId="17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7" fillId="0" borderId="4"/>
    <xf numFmtId="178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6">
      <alignment horizontal="left" vertical="center"/>
    </xf>
    <xf numFmtId="188" fontId="41" fillId="0" borderId="0" applyFont="0" applyFill="0" applyBorder="0" applyAlignment="0" applyProtection="0">
      <alignment horizontal="center" vertical="center"/>
    </xf>
    <xf numFmtId="0" fontId="9" fillId="0" borderId="0" applyNumberFormat="0" applyFill="0" applyBorder="0" applyAlignment="0" applyProtection="0">
      <alignment vertical="top"/>
      <protection locked="0"/>
    </xf>
    <xf numFmtId="178" fontId="44" fillId="4" borderId="0">
      <alignment horizontal="left"/>
    </xf>
    <xf numFmtId="178" fontId="41" fillId="0" borderId="0" applyFont="0" applyFill="0" applyBorder="0" applyProtection="0">
      <alignment horizontal="center" vertical="center"/>
    </xf>
    <xf numFmtId="178" fontId="45" fillId="0" borderId="0" applyNumberFormat="0" applyFont="0" applyFill="0" applyAlignment="0"/>
    <xf numFmtId="37" fontId="10" fillId="0" borderId="0"/>
    <xf numFmtId="178" fontId="21" fillId="0" borderId="0"/>
    <xf numFmtId="171" fontId="2" fillId="0" borderId="0"/>
    <xf numFmtId="178" fontId="21" fillId="0" borderId="0"/>
    <xf numFmtId="178" fontId="58" fillId="0" borderId="0"/>
    <xf numFmtId="0" fontId="21" fillId="0" borderId="0"/>
    <xf numFmtId="0" fontId="3" fillId="0" borderId="0"/>
    <xf numFmtId="178" fontId="3" fillId="0" borderId="0"/>
    <xf numFmtId="178" fontId="3" fillId="0" borderId="0"/>
    <xf numFmtId="178" fontId="46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40" fontId="11" fillId="5" borderId="0">
      <alignment horizontal="right"/>
    </xf>
    <xf numFmtId="0" fontId="12" fillId="5" borderId="0">
      <alignment horizontal="right"/>
    </xf>
    <xf numFmtId="0" fontId="13" fillId="5" borderId="7"/>
    <xf numFmtId="0" fontId="13" fillId="0" borderId="0" applyBorder="0">
      <alignment horizontal="centerContinuous"/>
    </xf>
    <xf numFmtId="0" fontId="14" fillId="0" borderId="0" applyBorder="0">
      <alignment horizontal="centerContinuous"/>
    </xf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NumberFormat="0" applyFill="0" applyBorder="0" applyAlignment="0" applyProtection="0"/>
    <xf numFmtId="178" fontId="21" fillId="6" borderId="0"/>
    <xf numFmtId="0" fontId="3" fillId="0" borderId="0"/>
    <xf numFmtId="0" fontId="3" fillId="0" borderId="0"/>
    <xf numFmtId="178" fontId="3" fillId="0" borderId="0"/>
    <xf numFmtId="178" fontId="46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47" fillId="0" borderId="0" applyNumberForma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30" fillId="0" borderId="0">
      <alignment vertic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78" fontId="50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8" fontId="53" fillId="0" borderId="0"/>
    <xf numFmtId="178" fontId="45" fillId="0" borderId="0"/>
    <xf numFmtId="167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38" fontId="54" fillId="0" borderId="0" applyFont="0" applyFill="0" applyBorder="0" applyAlignment="0" applyProtection="0"/>
    <xf numFmtId="178" fontId="21" fillId="0" borderId="0"/>
    <xf numFmtId="166" fontId="51" fillId="0" borderId="0" applyFont="0" applyFill="0" applyBorder="0" applyAlignment="0" applyProtection="0"/>
    <xf numFmtId="6" fontId="55" fillId="0" borderId="0" applyFont="0" applyFill="0" applyBorder="0" applyAlignment="0" applyProtection="0"/>
    <xf numFmtId="168" fontId="51" fillId="0" borderId="0" applyFont="0" applyFill="0" applyBorder="0" applyAlignment="0" applyProtection="0"/>
    <xf numFmtId="188" fontId="54" fillId="0" borderId="8">
      <alignment horizontal="center"/>
    </xf>
    <xf numFmtId="178" fontId="2" fillId="0" borderId="0"/>
    <xf numFmtId="178" fontId="2" fillId="0" borderId="0"/>
    <xf numFmtId="178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0">
    <xf numFmtId="0" fontId="0" fillId="0" borderId="0" xfId="0"/>
    <xf numFmtId="0" fontId="15" fillId="5" borderId="0" xfId="0" applyFont="1" applyFill="1" applyBorder="1"/>
    <xf numFmtId="0" fontId="16" fillId="5" borderId="0" xfId="0" applyFont="1" applyFill="1" applyBorder="1"/>
    <xf numFmtId="0" fontId="17" fillId="5" borderId="0" xfId="0" applyFont="1" applyFill="1" applyBorder="1" applyAlignment="1">
      <alignment horizontal="right"/>
    </xf>
    <xf numFmtId="37" fontId="15" fillId="5" borderId="0" xfId="0" applyNumberFormat="1" applyFont="1" applyFill="1" applyBorder="1" applyAlignment="1">
      <alignment horizontal="center" vertical="center"/>
    </xf>
    <xf numFmtId="37" fontId="1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wrapText="1"/>
    </xf>
    <xf numFmtId="0" fontId="15" fillId="5" borderId="9" xfId="0" applyFont="1" applyFill="1" applyBorder="1"/>
    <xf numFmtId="0" fontId="16" fillId="5" borderId="0" xfId="80" applyFont="1" applyFill="1" applyBorder="1" applyAlignment="1">
      <alignment horizontal="center" vertical="center"/>
    </xf>
    <xf numFmtId="174" fontId="15" fillId="5" borderId="0" xfId="9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/>
    <xf numFmtId="0" fontId="16" fillId="5" borderId="0" xfId="0" applyFont="1" applyFill="1"/>
    <xf numFmtId="0" fontId="15" fillId="5" borderId="0" xfId="0" applyFont="1" applyFill="1"/>
    <xf numFmtId="0" fontId="19" fillId="5" borderId="0" xfId="0" applyFont="1" applyFill="1"/>
    <xf numFmtId="173" fontId="15" fillId="5" borderId="0" xfId="0" applyNumberFormat="1" applyFont="1" applyFill="1" applyAlignment="1">
      <alignment horizontal="center"/>
    </xf>
    <xf numFmtId="0" fontId="20" fillId="5" borderId="0" xfId="70" applyFont="1" applyFill="1" applyAlignment="1" applyProtection="1"/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8" fillId="5" borderId="0" xfId="0" applyFont="1" applyFill="1" applyBorder="1"/>
    <xf numFmtId="2" fontId="15" fillId="5" borderId="0" xfId="0" applyNumberFormat="1" applyFont="1" applyFill="1" applyBorder="1" applyAlignment="1">
      <alignment horizontal="center"/>
    </xf>
    <xf numFmtId="2" fontId="16" fillId="5" borderId="0" xfId="0" applyNumberFormat="1" applyFont="1" applyFill="1" applyBorder="1"/>
    <xf numFmtId="0" fontId="15" fillId="5" borderId="0" xfId="0" applyFont="1" applyFill="1" applyAlignment="1">
      <alignment horizontal="left"/>
    </xf>
    <xf numFmtId="0" fontId="15" fillId="0" borderId="0" xfId="0" applyFont="1" applyFill="1" applyBorder="1"/>
    <xf numFmtId="37" fontId="16" fillId="5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15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Alignment="1">
      <alignment wrapText="1"/>
    </xf>
    <xf numFmtId="0" fontId="17" fillId="5" borderId="0" xfId="0" applyFont="1" applyFill="1" applyBorder="1"/>
    <xf numFmtId="2" fontId="17" fillId="5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37" fontId="16" fillId="8" borderId="11" xfId="0" applyNumberFormat="1" applyFont="1" applyFill="1" applyBorder="1" applyAlignment="1">
      <alignment horizontal="center" vertical="center"/>
    </xf>
    <xf numFmtId="37" fontId="16" fillId="8" borderId="12" xfId="0" applyNumberFormat="1" applyFont="1" applyFill="1" applyBorder="1" applyAlignment="1">
      <alignment horizontal="center" vertical="center"/>
    </xf>
    <xf numFmtId="0" fontId="3" fillId="5" borderId="0" xfId="0" applyFont="1" applyFill="1" applyBorder="1"/>
    <xf numFmtId="0" fontId="16" fillId="8" borderId="0" xfId="0" applyFont="1" applyFill="1" applyBorder="1"/>
    <xf numFmtId="178" fontId="15" fillId="0" borderId="0" xfId="82" applyFont="1" applyFill="1" applyBorder="1" applyAlignment="1" applyProtection="1">
      <alignment horizontal="left" vertical="center"/>
    </xf>
    <xf numFmtId="178" fontId="3" fillId="0" borderId="0" xfId="77" applyFont="1"/>
    <xf numFmtId="172" fontId="3" fillId="0" borderId="0" xfId="54" applyNumberFormat="1" applyFont="1" applyBorder="1"/>
    <xf numFmtId="178" fontId="15" fillId="0" borderId="0" xfId="77" applyFont="1" applyBorder="1"/>
    <xf numFmtId="178" fontId="3" fillId="0" borderId="0" xfId="77" applyFont="1" applyBorder="1"/>
    <xf numFmtId="37" fontId="3" fillId="0" borderId="0" xfId="55" applyNumberFormat="1" applyFont="1" applyFill="1" applyBorder="1" applyAlignment="1">
      <alignment horizontal="center" vertical="center"/>
    </xf>
    <xf numFmtId="37" fontId="3" fillId="0" borderId="0" xfId="55" applyNumberFormat="1" applyFont="1" applyBorder="1" applyAlignment="1">
      <alignment horizontal="center" vertical="center"/>
    </xf>
    <xf numFmtId="178" fontId="15" fillId="0" borderId="0" xfId="77" applyFont="1"/>
    <xf numFmtId="0" fontId="3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5" borderId="19" xfId="0" applyFont="1" applyFill="1" applyBorder="1"/>
    <xf numFmtId="0" fontId="60" fillId="0" borderId="0" xfId="0" applyFont="1" applyFill="1" applyAlignment="1">
      <alignment horizontal="center"/>
    </xf>
    <xf numFmtId="0" fontId="3" fillId="0" borderId="0" xfId="0" applyFont="1" applyFill="1"/>
    <xf numFmtId="178" fontId="15" fillId="0" borderId="21" xfId="81" applyFont="1" applyFill="1" applyBorder="1" applyAlignment="1"/>
    <xf numFmtId="178" fontId="15" fillId="0" borderId="0" xfId="81" applyFont="1" applyFill="1" applyBorder="1" applyAlignment="1"/>
    <xf numFmtId="178" fontId="3" fillId="0" borderId="0" xfId="81" applyFont="1" applyFill="1" applyBorder="1" applyAlignment="1"/>
    <xf numFmtId="178" fontId="22" fillId="0" borderId="0" xfId="96" applyFont="1" applyFill="1" applyBorder="1" applyAlignment="1">
      <alignment horizontal="left"/>
    </xf>
    <xf numFmtId="178" fontId="3" fillId="0" borderId="0" xfId="81" applyFont="1" applyFill="1" applyBorder="1" applyAlignment="1">
      <alignment horizontal="left"/>
    </xf>
    <xf numFmtId="178" fontId="3" fillId="0" borderId="0" xfId="96" applyFont="1" applyFill="1" applyBorder="1" applyAlignment="1">
      <alignment horizontal="left"/>
    </xf>
    <xf numFmtId="178" fontId="15" fillId="0" borderId="0" xfId="81" applyFont="1" applyFill="1" applyBorder="1" applyAlignment="1">
      <alignment horizontal="left"/>
    </xf>
    <xf numFmtId="178" fontId="3" fillId="0" borderId="0" xfId="96" applyFont="1" applyBorder="1" applyAlignment="1">
      <alignment horizontal="left"/>
    </xf>
    <xf numFmtId="178" fontId="15" fillId="0" borderId="0" xfId="96" applyFont="1" applyFill="1" applyBorder="1" applyAlignment="1">
      <alignment horizontal="left"/>
    </xf>
    <xf numFmtId="0" fontId="0" fillId="0" borderId="0" xfId="0" applyFill="1" applyBorder="1"/>
    <xf numFmtId="0" fontId="15" fillId="5" borderId="23" xfId="0" applyFont="1" applyFill="1" applyBorder="1"/>
    <xf numFmtId="0" fontId="3" fillId="5" borderId="24" xfId="0" applyFont="1" applyFill="1" applyBorder="1"/>
    <xf numFmtId="0" fontId="3" fillId="5" borderId="25" xfId="80" applyFont="1" applyFill="1" applyBorder="1" applyAlignment="1" applyProtection="1">
      <alignment horizontal="left" vertical="center" indent="1"/>
    </xf>
    <xf numFmtId="0" fontId="3" fillId="5" borderId="25" xfId="80" applyFont="1" applyFill="1" applyBorder="1" applyAlignment="1" applyProtection="1">
      <alignment horizontal="left" vertical="center" wrapText="1" indent="1"/>
    </xf>
    <xf numFmtId="0" fontId="15" fillId="5" borderId="25" xfId="80" applyFont="1" applyFill="1" applyBorder="1" applyAlignment="1" applyProtection="1">
      <alignment horizontal="left" vertical="center" indent="1"/>
    </xf>
    <xf numFmtId="0" fontId="3" fillId="5" borderId="0" xfId="0" applyFont="1" applyFill="1"/>
    <xf numFmtId="0" fontId="3" fillId="5" borderId="0" xfId="0" applyFont="1" applyFill="1" applyBorder="1" applyAlignment="1">
      <alignment wrapText="1"/>
    </xf>
    <xf numFmtId="0" fontId="3" fillId="0" borderId="0" xfId="0" applyFont="1" applyFill="1" applyBorder="1"/>
    <xf numFmtId="37" fontId="16" fillId="5" borderId="0" xfId="0" applyNumberFormat="1" applyFont="1" applyFill="1" applyBorder="1"/>
    <xf numFmtId="0" fontId="15" fillId="0" borderId="0" xfId="94" applyFont="1" applyFill="1" applyBorder="1" applyAlignment="1">
      <alignment horizontal="left" vertical="center" wrapText="1"/>
    </xf>
    <xf numFmtId="3" fontId="3" fillId="8" borderId="11" xfId="0" applyNumberFormat="1" applyFont="1" applyFill="1" applyBorder="1" applyAlignment="1">
      <alignment horizontal="center"/>
    </xf>
    <xf numFmtId="0" fontId="3" fillId="5" borderId="27" xfId="0" applyFont="1" applyFill="1" applyBorder="1" applyAlignment="1">
      <alignment wrapText="1"/>
    </xf>
    <xf numFmtId="37" fontId="3" fillId="8" borderId="11" xfId="0" applyNumberFormat="1" applyFont="1" applyFill="1" applyBorder="1" applyAlignment="1">
      <alignment horizontal="center"/>
    </xf>
    <xf numFmtId="3" fontId="3" fillId="8" borderId="28" xfId="0" applyNumberFormat="1" applyFont="1" applyFill="1" applyBorder="1" applyAlignment="1">
      <alignment horizontal="center"/>
    </xf>
    <xf numFmtId="0" fontId="3" fillId="5" borderId="22" xfId="54" applyNumberFormat="1" applyFont="1" applyFill="1" applyBorder="1" applyAlignment="1" applyProtection="1">
      <alignment horizontal="left" vertical="center" wrapText="1"/>
      <protection locked="0"/>
    </xf>
    <xf numFmtId="178" fontId="3" fillId="0" borderId="0" xfId="77" applyFont="1" applyAlignment="1">
      <alignment horizontal="center"/>
    </xf>
    <xf numFmtId="0" fontId="18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Border="1" applyAlignment="1">
      <alignment wrapText="1"/>
    </xf>
    <xf numFmtId="0" fontId="16" fillId="0" borderId="13" xfId="0" applyFont="1" applyFill="1" applyBorder="1"/>
    <xf numFmtId="0" fontId="3" fillId="0" borderId="29" xfId="0" applyFont="1" applyFill="1" applyBorder="1"/>
    <xf numFmtId="0" fontId="3" fillId="5" borderId="3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left" indent="1"/>
    </xf>
    <xf numFmtId="0" fontId="3" fillId="5" borderId="19" xfId="0" applyFont="1" applyFill="1" applyBorder="1" applyAlignment="1">
      <alignment horizontal="left" indent="2"/>
    </xf>
    <xf numFmtId="0" fontId="22" fillId="7" borderId="0" xfId="0" applyFont="1" applyFill="1" applyAlignment="1">
      <alignment horizontal="left"/>
    </xf>
    <xf numFmtId="0" fontId="3" fillId="7" borderId="0" xfId="0" applyFont="1" applyFill="1" applyAlignment="1">
      <alignment horizontal="left" indent="2"/>
    </xf>
    <xf numFmtId="0" fontId="3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5"/>
    </xf>
    <xf numFmtId="0" fontId="57" fillId="0" borderId="0" xfId="0" applyFont="1" applyFill="1"/>
    <xf numFmtId="37" fontId="3" fillId="0" borderId="11" xfId="0" applyNumberFormat="1" applyFont="1" applyFill="1" applyBorder="1" applyAlignment="1">
      <alignment horizontal="center"/>
    </xf>
    <xf numFmtId="37" fontId="16" fillId="0" borderId="11" xfId="0" applyNumberFormat="1" applyFont="1" applyFill="1" applyBorder="1" applyAlignment="1">
      <alignment horizontal="center" vertical="center"/>
    </xf>
    <xf numFmtId="37" fontId="16" fillId="0" borderId="12" xfId="0" applyNumberFormat="1" applyFont="1" applyFill="1" applyBorder="1" applyAlignment="1">
      <alignment horizontal="center" vertical="center"/>
    </xf>
    <xf numFmtId="37" fontId="15" fillId="8" borderId="31" xfId="53" applyNumberFormat="1" applyFont="1" applyFill="1" applyBorder="1" applyAlignment="1">
      <alignment horizontal="center"/>
    </xf>
    <xf numFmtId="37" fontId="15" fillId="8" borderId="32" xfId="0" applyNumberFormat="1" applyFont="1" applyFill="1" applyBorder="1" applyAlignment="1">
      <alignment horizontal="center"/>
    </xf>
    <xf numFmtId="37" fontId="3" fillId="8" borderId="32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37" fontId="15" fillId="0" borderId="31" xfId="53" applyNumberFormat="1" applyFont="1" applyFill="1" applyBorder="1" applyAlignment="1">
      <alignment horizontal="center"/>
    </xf>
    <xf numFmtId="37" fontId="3" fillId="0" borderId="32" xfId="0" applyNumberFormat="1" applyFont="1" applyFill="1" applyBorder="1" applyAlignment="1">
      <alignment horizontal="center"/>
    </xf>
    <xf numFmtId="0" fontId="16" fillId="8" borderId="34" xfId="0" applyFont="1" applyFill="1" applyBorder="1" applyAlignment="1">
      <alignment horizontal="center" vertical="center" wrapText="1"/>
    </xf>
    <xf numFmtId="0" fontId="3" fillId="5" borderId="0" xfId="79" applyFont="1" applyFill="1" applyBorder="1" applyAlignment="1">
      <alignment horizontal="left" indent="1"/>
    </xf>
    <xf numFmtId="37" fontId="3" fillId="8" borderId="18" xfId="55" applyNumberFormat="1" applyFont="1" applyFill="1" applyBorder="1" applyAlignment="1">
      <alignment horizontal="center" vertical="center"/>
    </xf>
    <xf numFmtId="37" fontId="3" fillId="8" borderId="32" xfId="55" applyNumberFormat="1" applyFont="1" applyFill="1" applyBorder="1" applyAlignment="1">
      <alignment horizontal="center" vertical="center"/>
    </xf>
    <xf numFmtId="37" fontId="15" fillId="8" borderId="32" xfId="55" applyNumberFormat="1" applyFont="1" applyFill="1" applyBorder="1" applyAlignment="1">
      <alignment horizontal="center" vertical="center"/>
    </xf>
    <xf numFmtId="37" fontId="3" fillId="8" borderId="31" xfId="0" applyNumberFormat="1" applyFont="1" applyFill="1" applyBorder="1" applyAlignment="1">
      <alignment horizontal="center"/>
    </xf>
    <xf numFmtId="37" fontId="3" fillId="8" borderId="35" xfId="0" applyNumberFormat="1" applyFont="1" applyFill="1" applyBorder="1" applyAlignment="1">
      <alignment horizontal="center"/>
    </xf>
    <xf numFmtId="37" fontId="16" fillId="8" borderId="31" xfId="0" applyNumberFormat="1" applyFont="1" applyFill="1" applyBorder="1" applyAlignment="1">
      <alignment horizontal="center"/>
    </xf>
    <xf numFmtId="37" fontId="16" fillId="8" borderId="32" xfId="0" applyNumberFormat="1" applyFont="1" applyFill="1" applyBorder="1" applyAlignment="1">
      <alignment horizontal="center" vertical="center"/>
    </xf>
    <xf numFmtId="37" fontId="16" fillId="8" borderId="32" xfId="0" applyNumberFormat="1" applyFont="1" applyFill="1" applyBorder="1" applyAlignment="1">
      <alignment horizontal="center"/>
    </xf>
    <xf numFmtId="37" fontId="15" fillId="8" borderId="36" xfId="0" applyNumberFormat="1" applyFont="1" applyFill="1" applyBorder="1" applyAlignment="1">
      <alignment horizontal="center"/>
    </xf>
    <xf numFmtId="0" fontId="15" fillId="5" borderId="20" xfId="80" applyFont="1" applyFill="1" applyBorder="1" applyAlignment="1" applyProtection="1">
      <alignment horizontal="left" vertical="center" indent="1"/>
      <protection locked="0"/>
    </xf>
    <xf numFmtId="37" fontId="15" fillId="8" borderId="37" xfId="0" applyNumberFormat="1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3" fillId="8" borderId="31" xfId="0" applyFont="1" applyFill="1" applyBorder="1"/>
    <xf numFmtId="0" fontId="16" fillId="8" borderId="34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195" fontId="3" fillId="8" borderId="26" xfId="56" quotePrefix="1" applyNumberFormat="1" applyFont="1" applyFill="1" applyBorder="1" applyAlignment="1">
      <alignment horizontal="center" vertical="center"/>
    </xf>
    <xf numFmtId="37" fontId="16" fillId="0" borderId="31" xfId="0" applyNumberFormat="1" applyFont="1" applyFill="1" applyBorder="1" applyAlignment="1">
      <alignment horizontal="center"/>
    </xf>
    <xf numFmtId="37" fontId="16" fillId="0" borderId="32" xfId="0" applyNumberFormat="1" applyFont="1" applyFill="1" applyBorder="1" applyAlignment="1">
      <alignment horizontal="center"/>
    </xf>
    <xf numFmtId="37" fontId="15" fillId="0" borderId="36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37" fontId="15" fillId="0" borderId="32" xfId="0" applyNumberFormat="1" applyFont="1" applyFill="1" applyBorder="1" applyAlignment="1">
      <alignment horizontal="center"/>
    </xf>
    <xf numFmtId="37" fontId="3" fillId="0" borderId="18" xfId="55" applyNumberFormat="1" applyFont="1" applyFill="1" applyBorder="1" applyAlignment="1">
      <alignment horizontal="center" vertical="center"/>
    </xf>
    <xf numFmtId="178" fontId="59" fillId="0" borderId="0" xfId="78" applyFont="1" applyAlignment="1">
      <alignment horizontal="right" vertical="center"/>
    </xf>
    <xf numFmtId="37" fontId="3" fillId="0" borderId="31" xfId="0" applyNumberFormat="1" applyFont="1" applyFill="1" applyBorder="1" applyAlignment="1">
      <alignment horizontal="center"/>
    </xf>
    <xf numFmtId="37" fontId="3" fillId="0" borderId="35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37" fontId="16" fillId="0" borderId="32" xfId="0" applyNumberFormat="1" applyFont="1" applyFill="1" applyBorder="1" applyAlignment="1">
      <alignment horizontal="center" vertical="center"/>
    </xf>
    <xf numFmtId="37" fontId="15" fillId="0" borderId="37" xfId="0" applyNumberFormat="1" applyFont="1" applyFill="1" applyBorder="1" applyAlignment="1">
      <alignment horizontal="center"/>
    </xf>
    <xf numFmtId="0" fontId="3" fillId="0" borderId="31" xfId="0" applyFont="1" applyFill="1" applyBorder="1"/>
    <xf numFmtId="173" fontId="15" fillId="5" borderId="0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20" fillId="0" borderId="0" xfId="70" applyFont="1" applyFill="1" applyAlignment="1" applyProtection="1">
      <alignment vertical="center"/>
    </xf>
    <xf numFmtId="0" fontId="20" fillId="0" borderId="0" xfId="70" applyFont="1" applyAlignment="1" applyProtection="1">
      <alignment vertical="center"/>
    </xf>
    <xf numFmtId="0" fontId="3" fillId="5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1" fontId="3" fillId="0" borderId="0" xfId="77" applyNumberFormat="1" applyFont="1" applyAlignment="1">
      <alignment horizontal="center"/>
    </xf>
    <xf numFmtId="37" fontId="3" fillId="0" borderId="0" xfId="56" applyNumberFormat="1" applyFont="1" applyBorder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0" applyFont="1" applyAlignment="1">
      <alignment horizontal="center" vertical="center"/>
    </xf>
    <xf numFmtId="0" fontId="15" fillId="5" borderId="38" xfId="80" applyFont="1" applyFill="1" applyBorder="1" applyAlignment="1" applyProtection="1">
      <alignment horizontal="left" vertical="center" wrapText="1" indent="1"/>
    </xf>
    <xf numFmtId="0" fontId="61" fillId="0" borderId="0" xfId="0" applyFont="1"/>
    <xf numFmtId="0" fontId="16" fillId="9" borderId="0" xfId="0" applyFont="1" applyFill="1" applyBorder="1"/>
    <xf numFmtId="0" fontId="15" fillId="0" borderId="0" xfId="78" applyNumberFormat="1" applyFont="1" applyFill="1" applyAlignment="1">
      <alignment horizontal="left"/>
    </xf>
    <xf numFmtId="172" fontId="15" fillId="0" borderId="0" xfId="54" applyNumberFormat="1" applyFont="1" applyFill="1" applyBorder="1" applyAlignment="1">
      <alignment horizontal="center"/>
    </xf>
    <xf numFmtId="172" fontId="3" fillId="0" borderId="0" xfId="54" applyNumberFormat="1" applyFont="1" applyBorder="1" applyAlignment="1">
      <alignment horizontal="left"/>
    </xf>
    <xf numFmtId="172" fontId="3" fillId="0" borderId="0" xfId="54" applyNumberFormat="1" applyFont="1" applyFill="1" applyBorder="1" applyAlignment="1">
      <alignment horizontal="left"/>
    </xf>
    <xf numFmtId="172" fontId="15" fillId="0" borderId="0" xfId="54" applyNumberFormat="1" applyFont="1" applyBorder="1" applyAlignment="1">
      <alignment horizontal="center"/>
    </xf>
    <xf numFmtId="0" fontId="3" fillId="0" borderId="0" xfId="78" applyNumberFormat="1" applyFont="1" applyFill="1" applyAlignment="1">
      <alignment horizontal="left"/>
    </xf>
    <xf numFmtId="172" fontId="3" fillId="8" borderId="32" xfId="53" applyNumberFormat="1" applyFont="1" applyFill="1" applyBorder="1" applyAlignment="1">
      <alignment horizontal="center" vertical="center"/>
    </xf>
    <xf numFmtId="172" fontId="15" fillId="8" borderId="32" xfId="53" applyNumberFormat="1" applyFont="1" applyFill="1" applyBorder="1" applyAlignment="1">
      <alignment horizontal="center" vertical="center"/>
    </xf>
    <xf numFmtId="0" fontId="15" fillId="0" borderId="29" xfId="78" applyNumberFormat="1" applyFont="1" applyFill="1" applyBorder="1" applyAlignment="1">
      <alignment horizontal="left"/>
    </xf>
    <xf numFmtId="172" fontId="15" fillId="8" borderId="35" xfId="53" applyNumberFormat="1" applyFont="1" applyFill="1" applyBorder="1" applyAlignment="1">
      <alignment horizontal="center" vertical="center"/>
    </xf>
    <xf numFmtId="0" fontId="62" fillId="0" borderId="0" xfId="0" applyFont="1"/>
    <xf numFmtId="172" fontId="15" fillId="0" borderId="22" xfId="53" applyNumberFormat="1" applyFont="1" applyFill="1" applyBorder="1" applyAlignment="1">
      <alignment horizontal="center" vertical="center"/>
    </xf>
    <xf numFmtId="172" fontId="3" fillId="0" borderId="32" xfId="53" applyNumberFormat="1" applyFont="1" applyFill="1" applyBorder="1" applyAlignment="1">
      <alignment horizontal="center" vertical="center"/>
    </xf>
    <xf numFmtId="172" fontId="15" fillId="0" borderId="32" xfId="53" applyNumberFormat="1" applyFont="1" applyFill="1" applyBorder="1" applyAlignment="1">
      <alignment horizontal="center" vertical="center"/>
    </xf>
    <xf numFmtId="172" fontId="3" fillId="0" borderId="0" xfId="53" applyNumberFormat="1" applyFont="1" applyBorder="1"/>
    <xf numFmtId="172" fontId="3" fillId="0" borderId="0" xfId="53" applyNumberFormat="1" applyFont="1" applyBorder="1" applyAlignment="1">
      <alignment horizontal="center" vertical="center"/>
    </xf>
    <xf numFmtId="172" fontId="15" fillId="0" borderId="0" xfId="53" applyNumberFormat="1" applyFont="1" applyBorder="1"/>
    <xf numFmtId="172" fontId="15" fillId="0" borderId="0" xfId="53" applyNumberFormat="1" applyFont="1" applyBorder="1" applyAlignment="1">
      <alignment horizontal="center" vertical="center"/>
    </xf>
    <xf numFmtId="194" fontId="3" fillId="0" borderId="0" xfId="77" applyNumberFormat="1" applyFont="1" applyAlignment="1">
      <alignment horizontal="center"/>
    </xf>
    <xf numFmtId="172" fontId="15" fillId="0" borderId="0" xfId="53" applyNumberFormat="1" applyFont="1"/>
    <xf numFmtId="178" fontId="15" fillId="0" borderId="29" xfId="81" applyFont="1" applyFill="1" applyBorder="1" applyAlignment="1">
      <alignment horizontal="left"/>
    </xf>
    <xf numFmtId="172" fontId="3" fillId="8" borderId="0" xfId="53" applyNumberFormat="1" applyFont="1" applyFill="1" applyBorder="1" applyAlignment="1">
      <alignment horizontal="center" vertical="center"/>
    </xf>
    <xf numFmtId="172" fontId="3" fillId="0" borderId="0" xfId="53" applyNumberFormat="1" applyFont="1" applyFill="1" applyBorder="1"/>
    <xf numFmtId="172" fontId="3" fillId="8" borderId="0" xfId="53" applyNumberFormat="1" applyFont="1" applyFill="1" applyBorder="1"/>
    <xf numFmtId="172" fontId="15" fillId="0" borderId="0" xfId="53" applyNumberFormat="1" applyFont="1" applyFill="1" applyBorder="1"/>
    <xf numFmtId="172" fontId="15" fillId="8" borderId="0" xfId="53" applyNumberFormat="1" applyFont="1" applyFill="1" applyBorder="1"/>
    <xf numFmtId="172" fontId="15" fillId="8" borderId="0" xfId="53" applyNumberFormat="1" applyFont="1" applyFill="1" applyBorder="1" applyAlignment="1">
      <alignment horizontal="center" vertical="center"/>
    </xf>
    <xf numFmtId="172" fontId="15" fillId="8" borderId="4" xfId="53" applyNumberFormat="1" applyFont="1" applyFill="1" applyBorder="1" applyAlignment="1">
      <alignment horizontal="center" vertical="center"/>
    </xf>
    <xf numFmtId="172" fontId="15" fillId="0" borderId="4" xfId="53" applyNumberFormat="1" applyFont="1" applyFill="1" applyBorder="1"/>
    <xf numFmtId="172" fontId="15" fillId="8" borderId="4" xfId="53" applyNumberFormat="1" applyFont="1" applyFill="1" applyBorder="1"/>
    <xf numFmtId="172" fontId="15" fillId="0" borderId="4" xfId="53" applyNumberFormat="1" applyFont="1" applyBorder="1"/>
    <xf numFmtId="172" fontId="15" fillId="8" borderId="54" xfId="53" applyNumberFormat="1" applyFont="1" applyFill="1" applyBorder="1" applyAlignment="1">
      <alignment horizontal="center" vertical="center"/>
    </xf>
    <xf numFmtId="172" fontId="15" fillId="0" borderId="54" xfId="53" applyNumberFormat="1" applyFont="1" applyFill="1" applyBorder="1"/>
    <xf numFmtId="172" fontId="15" fillId="8" borderId="54" xfId="53" applyNumberFormat="1" applyFont="1" applyFill="1" applyBorder="1"/>
    <xf numFmtId="172" fontId="15" fillId="0" borderId="54" xfId="53" applyNumberFormat="1" applyFont="1" applyFill="1" applyBorder="1" applyAlignment="1">
      <alignment horizontal="left"/>
    </xf>
    <xf numFmtId="3" fontId="3" fillId="8" borderId="33" xfId="90" applyNumberFormat="1" applyFont="1" applyFill="1" applyBorder="1" applyAlignment="1">
      <alignment horizontal="center"/>
    </xf>
    <xf numFmtId="3" fontId="3" fillId="0" borderId="33" xfId="90" applyNumberFormat="1" applyFont="1" applyFill="1" applyBorder="1" applyAlignment="1">
      <alignment horizontal="center"/>
    </xf>
    <xf numFmtId="0" fontId="16" fillId="5" borderId="0" xfId="80" applyFont="1" applyFill="1" applyBorder="1" applyAlignment="1">
      <alignment horizontal="center" vertical="center"/>
    </xf>
    <xf numFmtId="0" fontId="16" fillId="5" borderId="0" xfId="80" applyFont="1" applyFill="1" applyBorder="1" applyAlignment="1">
      <alignment vertical="center"/>
    </xf>
    <xf numFmtId="0" fontId="59" fillId="0" borderId="0" xfId="0" applyFont="1" applyAlignment="1">
      <alignment horizontal="right"/>
    </xf>
    <xf numFmtId="0" fontId="3" fillId="8" borderId="16" xfId="0" applyFont="1" applyFill="1" applyBorder="1" applyAlignment="1">
      <alignment horizontal="centerContinuous" vertical="center"/>
    </xf>
    <xf numFmtId="195" fontId="3" fillId="8" borderId="55" xfId="80" quotePrefix="1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/>
    <xf numFmtId="172" fontId="15" fillId="0" borderId="0" xfId="54" applyNumberFormat="1" applyFont="1" applyFill="1" applyBorder="1"/>
    <xf numFmtId="172" fontId="3" fillId="0" borderId="0" xfId="54" applyNumberFormat="1" applyFont="1" applyFill="1" applyBorder="1" applyAlignment="1">
      <alignment vertical="center" wrapText="1"/>
    </xf>
    <xf numFmtId="37" fontId="3" fillId="8" borderId="56" xfId="55" applyNumberFormat="1" applyFont="1" applyFill="1" applyBorder="1" applyAlignment="1">
      <alignment horizontal="center" vertical="center"/>
    </xf>
    <xf numFmtId="37" fontId="3" fillId="0" borderId="4" xfId="55" applyNumberFormat="1" applyFont="1" applyFill="1" applyBorder="1" applyAlignment="1">
      <alignment horizontal="center" vertical="center"/>
    </xf>
    <xf numFmtId="37" fontId="15" fillId="0" borderId="0" xfId="55" applyNumberFormat="1" applyFont="1" applyFill="1" applyBorder="1" applyAlignment="1">
      <alignment horizontal="center" vertical="center"/>
    </xf>
    <xf numFmtId="37" fontId="3" fillId="8" borderId="35" xfId="55" applyNumberFormat="1" applyFont="1" applyFill="1" applyBorder="1" applyAlignment="1">
      <alignment horizontal="center" vertical="center"/>
    </xf>
    <xf numFmtId="194" fontId="15" fillId="0" borderId="0" xfId="77" applyNumberFormat="1" applyFont="1" applyAlignment="1">
      <alignment horizontal="center"/>
    </xf>
    <xf numFmtId="178" fontId="15" fillId="0" borderId="0" xfId="77" applyFont="1" applyAlignment="1">
      <alignment horizontal="center"/>
    </xf>
    <xf numFmtId="0" fontId="15" fillId="0" borderId="20" xfId="78" applyNumberFormat="1" applyFont="1" applyFill="1" applyBorder="1" applyAlignment="1">
      <alignment horizontal="left" wrapText="1"/>
    </xf>
    <xf numFmtId="37" fontId="15" fillId="8" borderId="37" xfId="55" applyNumberFormat="1" applyFont="1" applyFill="1" applyBorder="1" applyAlignment="1">
      <alignment horizontal="center" vertical="center"/>
    </xf>
    <xf numFmtId="37" fontId="15" fillId="0" borderId="20" xfId="55" applyNumberFormat="1" applyFont="1" applyFill="1" applyBorder="1" applyAlignment="1">
      <alignment horizontal="center" vertical="center"/>
    </xf>
    <xf numFmtId="0" fontId="15" fillId="0" borderId="0" xfId="78" applyNumberFormat="1" applyFont="1" applyFill="1" applyBorder="1" applyAlignment="1">
      <alignment horizontal="left" wrapText="1"/>
    </xf>
    <xf numFmtId="0" fontId="3" fillId="0" borderId="0" xfId="78" applyNumberFormat="1" applyFont="1" applyBorder="1"/>
    <xf numFmtId="43" fontId="3" fillId="8" borderId="35" xfId="53" applyFont="1" applyFill="1" applyBorder="1" applyAlignment="1">
      <alignment horizontal="center" vertical="center"/>
    </xf>
    <xf numFmtId="43" fontId="3" fillId="0" borderId="0" xfId="53" applyFont="1" applyFill="1" applyBorder="1" applyAlignment="1">
      <alignment horizontal="center" vertical="center"/>
    </xf>
    <xf numFmtId="178" fontId="22" fillId="0" borderId="0" xfId="81" applyFont="1" applyFill="1" applyBorder="1" applyAlignment="1"/>
    <xf numFmtId="37" fontId="15" fillId="8" borderId="18" xfId="55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/>
    <xf numFmtId="0" fontId="3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3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0" xfId="78" applyNumberFormat="1" applyFont="1" applyFill="1" applyBorder="1" applyAlignment="1">
      <alignment horizontal="left"/>
    </xf>
    <xf numFmtId="0" fontId="3" fillId="0" borderId="29" xfId="78" applyNumberFormat="1" applyFont="1" applyFill="1" applyBorder="1" applyAlignment="1">
      <alignment horizontal="left" wrapText="1"/>
    </xf>
    <xf numFmtId="4" fontId="3" fillId="8" borderId="35" xfId="53" applyNumberFormat="1" applyFont="1" applyFill="1" applyBorder="1" applyAlignment="1">
      <alignment horizontal="center" vertical="center"/>
    </xf>
    <xf numFmtId="4" fontId="3" fillId="0" borderId="0" xfId="53" applyNumberFormat="1" applyFont="1" applyFill="1" applyBorder="1" applyAlignment="1">
      <alignment horizontal="center" vertical="center"/>
    </xf>
    <xf numFmtId="4" fontId="3" fillId="0" borderId="22" xfId="53" applyNumberFormat="1" applyFont="1" applyFill="1" applyBorder="1" applyAlignment="1">
      <alignment horizontal="center" vertical="center"/>
    </xf>
    <xf numFmtId="172" fontId="3" fillId="0" borderId="0" xfId="125" applyNumberFormat="1" applyFont="1" applyBorder="1"/>
    <xf numFmtId="178" fontId="3" fillId="0" borderId="0" xfId="126" applyFont="1"/>
    <xf numFmtId="173" fontId="15" fillId="0" borderId="0" xfId="126" applyNumberFormat="1" applyFont="1" applyAlignment="1">
      <alignment horizontal="center"/>
    </xf>
    <xf numFmtId="178" fontId="15" fillId="0" borderId="0" xfId="126" applyFont="1" applyBorder="1"/>
    <xf numFmtId="178" fontId="59" fillId="0" borderId="0" xfId="127" applyFont="1" applyAlignment="1">
      <alignment horizontal="right"/>
    </xf>
    <xf numFmtId="37" fontId="3" fillId="0" borderId="0" xfId="125" applyNumberFormat="1" applyFont="1" applyBorder="1" applyAlignment="1">
      <alignment horizontal="center"/>
    </xf>
    <xf numFmtId="178" fontId="3" fillId="8" borderId="18" xfId="126" applyFont="1" applyFill="1" applyBorder="1" applyAlignment="1">
      <alignment horizontal="center"/>
    </xf>
    <xf numFmtId="195" fontId="3" fillId="8" borderId="26" xfId="125" quotePrefix="1" applyNumberFormat="1" applyFont="1" applyFill="1" applyBorder="1" applyAlignment="1">
      <alignment horizontal="center"/>
    </xf>
    <xf numFmtId="0" fontId="15" fillId="0" borderId="0" xfId="127" applyNumberFormat="1" applyFont="1" applyBorder="1"/>
    <xf numFmtId="3" fontId="3" fillId="8" borderId="0" xfId="125" applyNumberFormat="1" applyFont="1" applyFill="1" applyBorder="1" applyAlignment="1">
      <alignment horizontal="center" vertical="center"/>
    </xf>
    <xf numFmtId="172" fontId="3" fillId="0" borderId="0" xfId="125" applyNumberFormat="1" applyFont="1" applyFill="1" applyBorder="1"/>
    <xf numFmtId="172" fontId="3" fillId="8" borderId="0" xfId="125" applyNumberFormat="1" applyFont="1" applyFill="1" applyBorder="1"/>
    <xf numFmtId="172" fontId="15" fillId="0" borderId="0" xfId="125" applyNumberFormat="1" applyFont="1" applyBorder="1"/>
    <xf numFmtId="172" fontId="3" fillId="0" borderId="0" xfId="125" applyNumberFormat="1" applyFont="1" applyBorder="1" applyAlignment="1">
      <alignment horizontal="left" indent="1"/>
    </xf>
    <xf numFmtId="172" fontId="15" fillId="0" borderId="0" xfId="125" applyNumberFormat="1" applyFont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indent="1"/>
    </xf>
    <xf numFmtId="172" fontId="15" fillId="0" borderId="0" xfId="125" applyNumberFormat="1" applyFont="1" applyFill="1" applyBorder="1"/>
    <xf numFmtId="172" fontId="15" fillId="0" borderId="0" xfId="125" applyNumberFormat="1" applyFont="1" applyFill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wrapText="1" indent="1"/>
    </xf>
    <xf numFmtId="172" fontId="3" fillId="0" borderId="0" xfId="53" applyNumberFormat="1" applyFont="1" applyFill="1" applyBorder="1" applyAlignment="1">
      <alignment vertical="center"/>
    </xf>
    <xf numFmtId="172" fontId="3" fillId="8" borderId="0" xfId="53" applyNumberFormat="1" applyFont="1" applyFill="1" applyBorder="1" applyAlignment="1">
      <alignment vertical="center"/>
    </xf>
    <xf numFmtId="178" fontId="15" fillId="0" borderId="0" xfId="126" applyFont="1"/>
    <xf numFmtId="172" fontId="15" fillId="0" borderId="0" xfId="125" applyNumberFormat="1" applyFont="1" applyBorder="1" applyAlignment="1">
      <alignment horizontal="left"/>
    </xf>
    <xf numFmtId="178" fontId="3" fillId="0" borderId="0" xfId="126" applyFont="1" applyBorder="1"/>
    <xf numFmtId="37" fontId="3" fillId="0" borderId="0" xfId="126" applyNumberFormat="1" applyFont="1" applyAlignment="1">
      <alignment horizontal="center" vertical="center"/>
    </xf>
    <xf numFmtId="0" fontId="15" fillId="5" borderId="0" xfId="127" applyNumberFormat="1" applyFont="1" applyFill="1" applyBorder="1" applyAlignment="1">
      <alignment vertical="center"/>
    </xf>
    <xf numFmtId="2" fontId="15" fillId="0" borderId="0" xfId="126" applyNumberFormat="1" applyFont="1" applyAlignment="1">
      <alignment horizontal="left"/>
    </xf>
    <xf numFmtId="195" fontId="3" fillId="8" borderId="26" xfId="125" quotePrefix="1" applyNumberFormat="1" applyFont="1" applyFill="1" applyBorder="1" applyAlignment="1">
      <alignment horizontal="center" vertical="center"/>
    </xf>
    <xf numFmtId="178" fontId="3" fillId="8" borderId="18" xfId="126" applyFont="1" applyFill="1" applyBorder="1"/>
    <xf numFmtId="178" fontId="3" fillId="0" borderId="18" xfId="126" applyFont="1" applyFill="1" applyBorder="1"/>
    <xf numFmtId="178" fontId="3" fillId="8" borderId="32" xfId="126" applyFont="1" applyFill="1" applyBorder="1"/>
    <xf numFmtId="178" fontId="3" fillId="0" borderId="32" xfId="126" applyFont="1" applyFill="1" applyBorder="1"/>
    <xf numFmtId="37" fontId="15" fillId="8" borderId="32" xfId="129" applyNumberFormat="1" applyFont="1" applyFill="1" applyBorder="1" applyAlignment="1">
      <alignment horizontal="center" vertical="center"/>
    </xf>
    <xf numFmtId="37" fontId="15" fillId="0" borderId="32" xfId="129" applyNumberFormat="1" applyFont="1" applyFill="1" applyBorder="1" applyAlignment="1">
      <alignment horizontal="center" vertical="center"/>
    </xf>
    <xf numFmtId="178" fontId="3" fillId="8" borderId="32" xfId="126" applyFont="1" applyFill="1" applyBorder="1" applyAlignment="1">
      <alignment horizontal="center" vertical="center"/>
    </xf>
    <xf numFmtId="178" fontId="3" fillId="0" borderId="32" xfId="126" applyFont="1" applyFill="1" applyBorder="1" applyAlignment="1">
      <alignment horizontal="center" vertical="center"/>
    </xf>
    <xf numFmtId="37" fontId="3" fillId="8" borderId="32" xfId="126" applyNumberFormat="1" applyFont="1" applyFill="1" applyBorder="1" applyAlignment="1">
      <alignment horizontal="center" vertical="center"/>
    </xf>
    <xf numFmtId="37" fontId="3" fillId="0" borderId="32" xfId="126" applyNumberFormat="1" applyFont="1" applyFill="1" applyBorder="1" applyAlignment="1">
      <alignment horizontal="center" vertical="center"/>
    </xf>
    <xf numFmtId="196" fontId="3" fillId="8" borderId="32" xfId="126" applyNumberFormat="1" applyFont="1" applyFill="1" applyBorder="1" applyAlignment="1">
      <alignment horizontal="center" vertical="center"/>
    </xf>
    <xf numFmtId="196" fontId="3" fillId="0" borderId="32" xfId="126" applyNumberFormat="1" applyFont="1" applyFill="1" applyBorder="1" applyAlignment="1">
      <alignment horizontal="center" vertical="center"/>
    </xf>
    <xf numFmtId="37" fontId="15" fillId="8" borderId="32" xfId="126" applyNumberFormat="1" applyFont="1" applyFill="1" applyBorder="1" applyAlignment="1">
      <alignment horizontal="center" vertical="center"/>
    </xf>
    <xf numFmtId="37" fontId="15" fillId="0" borderId="32" xfId="126" applyNumberFormat="1" applyFont="1" applyFill="1" applyBorder="1" applyAlignment="1">
      <alignment horizontal="center" vertical="center"/>
    </xf>
    <xf numFmtId="37" fontId="15" fillId="8" borderId="35" xfId="126" applyNumberFormat="1" applyFont="1" applyFill="1" applyBorder="1" applyAlignment="1">
      <alignment horizontal="center" vertical="center"/>
    </xf>
    <xf numFmtId="37" fontId="15" fillId="0" borderId="35" xfId="126" applyNumberFormat="1" applyFont="1" applyFill="1" applyBorder="1" applyAlignment="1">
      <alignment horizontal="center" vertical="center"/>
    </xf>
    <xf numFmtId="178" fontId="3" fillId="0" borderId="0" xfId="126" applyFont="1" applyFill="1"/>
    <xf numFmtId="37" fontId="3" fillId="0" borderId="0" xfId="126" applyNumberFormat="1" applyFont="1" applyFill="1" applyAlignment="1">
      <alignment horizontal="center" vertical="center"/>
    </xf>
    <xf numFmtId="172" fontId="3" fillId="0" borderId="0" xfId="125" quotePrefix="1" applyNumberFormat="1" applyFont="1" applyFill="1" applyBorder="1" applyAlignment="1">
      <alignment horizontal="left" indent="1"/>
    </xf>
    <xf numFmtId="1" fontId="3" fillId="0" borderId="0" xfId="126" applyNumberFormat="1" applyFont="1"/>
    <xf numFmtId="1" fontId="3" fillId="0" borderId="0" xfId="126" applyNumberFormat="1" applyFont="1" applyAlignment="1">
      <alignment horizontal="center" vertical="center"/>
    </xf>
    <xf numFmtId="1" fontId="3" fillId="0" borderId="0" xfId="126" applyNumberFormat="1" applyFont="1" applyBorder="1"/>
    <xf numFmtId="1" fontId="3" fillId="0" borderId="0" xfId="125" applyNumberFormat="1" applyFont="1" applyBorder="1"/>
    <xf numFmtId="1" fontId="3" fillId="0" borderId="0" xfId="77" applyNumberFormat="1" applyFont="1" applyBorder="1"/>
    <xf numFmtId="1" fontId="3" fillId="0" borderId="0" xfId="55" applyNumberFormat="1" applyFont="1" applyBorder="1" applyAlignment="1">
      <alignment horizontal="center" vertical="center"/>
    </xf>
    <xf numFmtId="1" fontId="3" fillId="0" borderId="0" xfId="55" applyNumberFormat="1" applyFont="1" applyFill="1" applyBorder="1" applyAlignment="1">
      <alignment horizontal="center" vertical="center"/>
    </xf>
    <xf numFmtId="1" fontId="16" fillId="5" borderId="0" xfId="0" applyNumberFormat="1" applyFont="1" applyFill="1"/>
    <xf numFmtId="194" fontId="3" fillId="0" borderId="0" xfId="126" applyNumberFormat="1" applyFont="1"/>
    <xf numFmtId="194" fontId="3" fillId="0" borderId="0" xfId="126" applyNumberFormat="1" applyFont="1" applyAlignment="1">
      <alignment horizontal="center" vertical="center"/>
    </xf>
    <xf numFmtId="194" fontId="3" fillId="0" borderId="0" xfId="126" applyNumberFormat="1" applyFont="1" applyBorder="1"/>
    <xf numFmtId="194" fontId="3" fillId="0" borderId="0" xfId="125" applyNumberFormat="1" applyFont="1" applyBorder="1"/>
    <xf numFmtId="194" fontId="3" fillId="0" borderId="0" xfId="77" applyNumberFormat="1" applyFont="1" applyBorder="1"/>
    <xf numFmtId="194" fontId="3" fillId="0" borderId="0" xfId="55" applyNumberFormat="1" applyFont="1" applyBorder="1" applyAlignment="1">
      <alignment horizontal="center" vertical="center"/>
    </xf>
    <xf numFmtId="194" fontId="3" fillId="0" borderId="0" xfId="55" applyNumberFormat="1" applyFont="1" applyFill="1" applyBorder="1" applyAlignment="1">
      <alignment horizontal="center" vertical="center"/>
    </xf>
    <xf numFmtId="194" fontId="16" fillId="5" borderId="0" xfId="0" applyNumberFormat="1" applyFont="1" applyFill="1"/>
    <xf numFmtId="178" fontId="3" fillId="0" borderId="0" xfId="96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right" vertical="top"/>
    </xf>
    <xf numFmtId="178" fontId="15" fillId="0" borderId="58" xfId="81" applyFont="1" applyFill="1" applyBorder="1" applyAlignment="1">
      <alignment horizontal="left"/>
    </xf>
    <xf numFmtId="172" fontId="15" fillId="8" borderId="59" xfId="53" applyNumberFormat="1" applyFont="1" applyFill="1" applyBorder="1" applyAlignment="1">
      <alignment horizontal="center" vertical="center"/>
    </xf>
    <xf numFmtId="37" fontId="3" fillId="0" borderId="0" xfId="53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wrapText="1"/>
    </xf>
    <xf numFmtId="0" fontId="61" fillId="0" borderId="0" xfId="0" applyFont="1" applyFill="1" applyBorder="1"/>
    <xf numFmtId="0" fontId="62" fillId="0" borderId="0" xfId="0" applyFont="1" applyFill="1" applyBorder="1"/>
    <xf numFmtId="178" fontId="3" fillId="0" borderId="0" xfId="126" applyFont="1" applyFill="1" applyBorder="1"/>
    <xf numFmtId="37" fontId="3" fillId="0" borderId="0" xfId="0" applyNumberFormat="1" applyFont="1" applyFill="1" applyBorder="1" applyAlignment="1">
      <alignment horizontal="center" vertical="center"/>
    </xf>
    <xf numFmtId="1" fontId="3" fillId="0" borderId="0" xfId="77" applyNumberFormat="1" applyFont="1" applyAlignment="1">
      <alignment horizontal="center" vertical="center"/>
    </xf>
    <xf numFmtId="0" fontId="15" fillId="0" borderId="0" xfId="78" applyNumberFormat="1" applyFont="1" applyFill="1" applyAlignment="1">
      <alignment horizontal="left" vertical="center" wrapText="1"/>
    </xf>
    <xf numFmtId="178" fontId="15" fillId="0" borderId="0" xfId="77" applyFont="1" applyAlignment="1">
      <alignment vertical="center"/>
    </xf>
    <xf numFmtId="37" fontId="3" fillId="8" borderId="32" xfId="0" applyNumberFormat="1" applyFont="1" applyFill="1" applyBorder="1" applyAlignment="1">
      <alignment horizontal="center" vertical="top"/>
    </xf>
    <xf numFmtId="37" fontId="3" fillId="0" borderId="32" xfId="0" applyNumberFormat="1" applyFont="1" applyFill="1" applyBorder="1" applyAlignment="1">
      <alignment horizontal="center" vertical="top"/>
    </xf>
    <xf numFmtId="43" fontId="15" fillId="0" borderId="10" xfId="0" applyNumberFormat="1" applyFont="1" applyFill="1" applyBorder="1" applyAlignment="1">
      <alignment horizontal="center" vertical="top"/>
    </xf>
    <xf numFmtId="37" fontId="15" fillId="8" borderId="32" xfId="0" applyNumberFormat="1" applyFont="1" applyFill="1" applyBorder="1" applyAlignment="1">
      <alignment horizontal="center" vertical="top"/>
    </xf>
    <xf numFmtId="37" fontId="15" fillId="0" borderId="32" xfId="0" applyNumberFormat="1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174" fontId="3" fillId="8" borderId="32" xfId="90" applyNumberFormat="1" applyFont="1" applyFill="1" applyBorder="1" applyAlignment="1">
      <alignment horizontal="center" vertical="top"/>
    </xf>
    <xf numFmtId="174" fontId="3" fillId="0" borderId="32" xfId="90" applyNumberFormat="1" applyFont="1" applyFill="1" applyBorder="1" applyAlignment="1">
      <alignment horizontal="center" vertical="top"/>
    </xf>
    <xf numFmtId="174" fontId="3" fillId="8" borderId="32" xfId="0" applyNumberFormat="1" applyFont="1" applyFill="1" applyBorder="1" applyAlignment="1">
      <alignment horizontal="center" vertical="top"/>
    </xf>
    <xf numFmtId="174" fontId="3" fillId="0" borderId="32" xfId="0" applyNumberFormat="1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1" fontId="3" fillId="8" borderId="32" xfId="0" applyNumberFormat="1" applyFont="1" applyFill="1" applyBorder="1" applyAlignment="1">
      <alignment horizontal="center" vertical="top"/>
    </xf>
    <xf numFmtId="1" fontId="3" fillId="0" borderId="32" xfId="0" applyNumberFormat="1" applyFont="1" applyFill="1" applyBorder="1" applyAlignment="1">
      <alignment horizontal="center" vertical="top"/>
    </xf>
    <xf numFmtId="173" fontId="3" fillId="8" borderId="32" xfId="0" applyNumberFormat="1" applyFont="1" applyFill="1" applyBorder="1" applyAlignment="1">
      <alignment horizontal="center" vertical="top"/>
    </xf>
    <xf numFmtId="173" fontId="3" fillId="0" borderId="32" xfId="0" applyNumberFormat="1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top"/>
    </xf>
    <xf numFmtId="37" fontId="17" fillId="8" borderId="32" xfId="0" applyNumberFormat="1" applyFont="1" applyFill="1" applyBorder="1" applyAlignment="1">
      <alignment horizontal="center" vertical="top"/>
    </xf>
    <xf numFmtId="37" fontId="17" fillId="0" borderId="32" xfId="0" applyNumberFormat="1" applyFont="1" applyFill="1" applyBorder="1" applyAlignment="1">
      <alignment horizontal="center" vertical="top"/>
    </xf>
    <xf numFmtId="174" fontId="17" fillId="8" borderId="32" xfId="90" applyNumberFormat="1" applyFont="1" applyFill="1" applyBorder="1" applyAlignment="1">
      <alignment horizontal="center" vertical="top"/>
    </xf>
    <xf numFmtId="174" fontId="17" fillId="0" borderId="32" xfId="90" applyNumberFormat="1" applyFont="1" applyFill="1" applyBorder="1" applyAlignment="1">
      <alignment horizontal="center" vertical="top"/>
    </xf>
    <xf numFmtId="2" fontId="3" fillId="8" borderId="32" xfId="53" applyNumberFormat="1" applyFont="1" applyFill="1" applyBorder="1" applyAlignment="1">
      <alignment horizontal="center" vertical="top"/>
    </xf>
    <xf numFmtId="2" fontId="3" fillId="0" borderId="32" xfId="53" applyNumberFormat="1" applyFont="1" applyFill="1" applyBorder="1" applyAlignment="1">
      <alignment horizontal="center" vertical="top"/>
    </xf>
    <xf numFmtId="37" fontId="3" fillId="8" borderId="32" xfId="53" applyNumberFormat="1" applyFont="1" applyFill="1" applyBorder="1" applyAlignment="1">
      <alignment horizontal="center" vertical="top"/>
    </xf>
    <xf numFmtId="37" fontId="3" fillId="0" borderId="32" xfId="53" applyNumberFormat="1" applyFont="1" applyFill="1" applyBorder="1" applyAlignment="1">
      <alignment horizontal="center" vertical="top"/>
    </xf>
    <xf numFmtId="194" fontId="3" fillId="8" borderId="32" xfId="0" applyNumberFormat="1" applyFont="1" applyFill="1" applyBorder="1" applyAlignment="1">
      <alignment horizontal="center" vertical="top"/>
    </xf>
    <xf numFmtId="194" fontId="3" fillId="0" borderId="32" xfId="0" applyNumberFormat="1" applyFont="1" applyFill="1" applyBorder="1" applyAlignment="1">
      <alignment horizontal="center" vertical="top"/>
    </xf>
    <xf numFmtId="0" fontId="64" fillId="0" borderId="0" xfId="0" applyFont="1" applyAlignment="1">
      <alignment vertical="center"/>
    </xf>
    <xf numFmtId="0" fontId="3" fillId="0" borderId="10" xfId="0" applyFont="1" applyFill="1" applyBorder="1" applyAlignment="1">
      <alignment horizontal="center" vertical="top"/>
    </xf>
    <xf numFmtId="194" fontId="3" fillId="8" borderId="32" xfId="53" applyNumberFormat="1" applyFont="1" applyFill="1" applyBorder="1" applyAlignment="1">
      <alignment horizontal="center" vertical="top"/>
    </xf>
    <xf numFmtId="194" fontId="3" fillId="0" borderId="32" xfId="53" applyNumberFormat="1" applyFont="1" applyFill="1" applyBorder="1" applyAlignment="1">
      <alignment horizontal="center" vertical="top"/>
    </xf>
    <xf numFmtId="174" fontId="63" fillId="8" borderId="32" xfId="0" applyNumberFormat="1" applyFont="1" applyFill="1" applyBorder="1" applyAlignment="1">
      <alignment horizontal="center"/>
    </xf>
    <xf numFmtId="174" fontId="63" fillId="0" borderId="32" xfId="0" applyNumberFormat="1" applyFont="1" applyFill="1" applyBorder="1" applyAlignment="1">
      <alignment horizontal="center"/>
    </xf>
    <xf numFmtId="174" fontId="63" fillId="8" borderId="11" xfId="90" applyNumberFormat="1" applyFont="1" applyFill="1" applyBorder="1" applyAlignment="1">
      <alignment horizontal="center" vertical="center"/>
    </xf>
    <xf numFmtId="174" fontId="63" fillId="0" borderId="11" xfId="9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32" xfId="78" applyNumberFormat="1" applyFont="1" applyFill="1" applyBorder="1" applyAlignment="1">
      <alignment horizontal="center" vertical="center" wrapText="1"/>
    </xf>
    <xf numFmtId="0" fontId="3" fillId="8" borderId="26" xfId="78" applyNumberFormat="1" applyFont="1" applyFill="1" applyBorder="1" applyAlignment="1">
      <alignment horizontal="center" vertical="center" wrapText="1"/>
    </xf>
    <xf numFmtId="195" fontId="3" fillId="8" borderId="18" xfId="55" quotePrefix="1" applyNumberFormat="1" applyFont="1" applyFill="1" applyBorder="1" applyAlignment="1">
      <alignment horizontal="center" vertical="center"/>
    </xf>
    <xf numFmtId="195" fontId="3" fillId="8" borderId="26" xfId="55" quotePrefix="1" applyNumberFormat="1" applyFont="1" applyFill="1" applyBorder="1" applyAlignment="1">
      <alignment horizontal="center" vertical="center"/>
    </xf>
    <xf numFmtId="172" fontId="3" fillId="8" borderId="43" xfId="54" applyNumberFormat="1" applyFont="1" applyFill="1" applyBorder="1" applyAlignment="1">
      <alignment horizontal="center" vertical="center"/>
    </xf>
    <xf numFmtId="172" fontId="3" fillId="8" borderId="42" xfId="54" applyNumberFormat="1" applyFont="1" applyFill="1" applyBorder="1" applyAlignment="1">
      <alignment horizontal="center" vertical="center"/>
    </xf>
    <xf numFmtId="172" fontId="3" fillId="8" borderId="44" xfId="54" applyNumberFormat="1" applyFont="1" applyFill="1" applyBorder="1" applyAlignment="1">
      <alignment horizontal="center" vertical="center"/>
    </xf>
    <xf numFmtId="0" fontId="3" fillId="8" borderId="21" xfId="127" applyNumberFormat="1" applyFont="1" applyFill="1" applyBorder="1" applyAlignment="1" applyProtection="1">
      <alignment horizontal="center" vertical="center" wrapText="1"/>
    </xf>
    <xf numFmtId="0" fontId="3" fillId="8" borderId="43" xfId="127" applyNumberFormat="1" applyFont="1" applyFill="1" applyBorder="1" applyAlignment="1" applyProtection="1">
      <alignment horizontal="center" vertical="center" wrapText="1"/>
    </xf>
    <xf numFmtId="178" fontId="3" fillId="8" borderId="18" xfId="126" applyFont="1" applyFill="1" applyBorder="1" applyAlignment="1">
      <alignment horizontal="center" vertical="center"/>
    </xf>
    <xf numFmtId="178" fontId="3" fillId="8" borderId="26" xfId="126" applyFont="1" applyFill="1" applyBorder="1" applyAlignment="1">
      <alignment horizontal="center" vertical="center"/>
    </xf>
    <xf numFmtId="172" fontId="3" fillId="8" borderId="45" xfId="128" applyNumberFormat="1" applyFont="1" applyFill="1" applyBorder="1" applyAlignment="1">
      <alignment horizontal="center" vertical="center"/>
    </xf>
    <xf numFmtId="172" fontId="3" fillId="8" borderId="46" xfId="128" applyNumberFormat="1" applyFont="1" applyFill="1" applyBorder="1" applyAlignment="1">
      <alignment horizontal="center" vertical="center"/>
    </xf>
    <xf numFmtId="172" fontId="3" fillId="8" borderId="47" xfId="128" applyNumberFormat="1" applyFont="1" applyFill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wrapText="1"/>
    </xf>
    <xf numFmtId="0" fontId="65" fillId="0" borderId="0" xfId="0" applyFont="1" applyAlignment="1">
      <alignment wrapText="1"/>
    </xf>
    <xf numFmtId="0" fontId="3" fillId="8" borderId="17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49" xfId="80" applyFont="1" applyFill="1" applyBorder="1" applyAlignment="1">
      <alignment horizontal="center"/>
    </xf>
    <xf numFmtId="0" fontId="16" fillId="8" borderId="50" xfId="80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6" fillId="8" borderId="51" xfId="0" applyFont="1" applyFill="1" applyBorder="1" applyAlignment="1">
      <alignment horizontal="center" vertical="center" wrapText="1"/>
    </xf>
    <xf numFmtId="0" fontId="17" fillId="0" borderId="57" xfId="0" applyFont="1" applyBorder="1" applyAlignment="1">
      <alignment horizontal="left" vertical="top" wrapText="1"/>
    </xf>
    <xf numFmtId="0" fontId="16" fillId="8" borderId="52" xfId="80" applyFont="1" applyFill="1" applyBorder="1" applyAlignment="1">
      <alignment horizontal="center" vertical="center" wrapText="1"/>
    </xf>
    <xf numFmtId="0" fontId="16" fillId="8" borderId="15" xfId="80" applyFont="1" applyFill="1" applyBorder="1" applyAlignment="1">
      <alignment horizontal="center" vertical="center" wrapText="1"/>
    </xf>
    <xf numFmtId="0" fontId="16" fillId="8" borderId="16" xfId="80" applyFont="1" applyFill="1" applyBorder="1" applyAlignment="1">
      <alignment horizontal="center" vertical="center" wrapText="1"/>
    </xf>
    <xf numFmtId="0" fontId="16" fillId="8" borderId="53" xfId="0" applyFont="1" applyFill="1" applyBorder="1" applyAlignment="1">
      <alignment horizontal="center" vertical="center" wrapText="1"/>
    </xf>
    <xf numFmtId="0" fontId="3" fillId="8" borderId="51" xfId="80" applyFont="1" applyFill="1" applyBorder="1" applyAlignment="1">
      <alignment horizontal="center" vertical="center" wrapText="1"/>
    </xf>
  </cellXfs>
  <cellStyles count="130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2 2" xfId="128"/>
    <cellStyle name="Comma 3" xfId="55"/>
    <cellStyle name="Comma 3 2" xfId="129"/>
    <cellStyle name="Comma_IFRS_Segment_Consol_BAL_March 2009" xfId="56"/>
    <cellStyle name="Comma_IFRS_Segment_Consol_BAL_March 2009 2" xfId="125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2 2" xfId="126"/>
    <cellStyle name="Normal 3" xfId="78"/>
    <cellStyle name="Normal 3 2" xfId="127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K%20DRIVE\Investor%20Relations%20Function\Working%20Folders\Quarterly%20Results\FY%202005\Q4FY05-%20MARCH\Financial\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bility\MIS\MAPA\May%202003\Forecast\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view="pageBreakPreview" zoomScaleNormal="100" zoomScaleSheetLayoutView="100" workbookViewId="0">
      <selection activeCell="E23" sqref="E23"/>
    </sheetView>
  </sheetViews>
  <sheetFormatPr defaultColWidth="9.1796875" defaultRowHeight="10"/>
  <cols>
    <col min="1" max="16384" width="9.1796875" style="11"/>
  </cols>
  <sheetData>
    <row r="1" spans="1:5" ht="10.5">
      <c r="A1" s="65"/>
      <c r="C1" s="13" t="s">
        <v>179</v>
      </c>
    </row>
    <row r="2" spans="1:5" ht="10.5">
      <c r="C2" s="12" t="s">
        <v>87</v>
      </c>
    </row>
    <row r="6" spans="1:5" ht="10.5">
      <c r="C6" s="16" t="s">
        <v>12</v>
      </c>
      <c r="E6" s="11" t="s">
        <v>13</v>
      </c>
    </row>
    <row r="7" spans="1:5">
      <c r="C7" s="17"/>
    </row>
    <row r="8" spans="1:5" ht="10.5">
      <c r="C8" s="21" t="s">
        <v>16</v>
      </c>
    </row>
    <row r="9" spans="1:5" ht="5.15" customHeight="1">
      <c r="C9" s="21"/>
    </row>
    <row r="10" spans="1:5" ht="10.5">
      <c r="C10" s="14">
        <v>1</v>
      </c>
      <c r="E10" s="15" t="s">
        <v>180</v>
      </c>
    </row>
    <row r="11" spans="1:5" ht="10.5">
      <c r="C11" s="14"/>
    </row>
    <row r="12" spans="1:5" ht="10.5">
      <c r="C12" s="14">
        <v>2</v>
      </c>
      <c r="E12" s="15" t="s">
        <v>181</v>
      </c>
    </row>
    <row r="13" spans="1:5" ht="10.5">
      <c r="C13" s="14"/>
    </row>
    <row r="14" spans="1:5" ht="10.5">
      <c r="C14" s="14">
        <v>3</v>
      </c>
      <c r="E14" s="15" t="s">
        <v>182</v>
      </c>
    </row>
    <row r="15" spans="1:5" ht="10.5">
      <c r="C15" s="14"/>
    </row>
    <row r="16" spans="1:5" ht="10.5">
      <c r="C16" s="14">
        <v>4</v>
      </c>
      <c r="E16" s="15" t="s">
        <v>183</v>
      </c>
    </row>
    <row r="17" spans="3:5" ht="10.5">
      <c r="C17" s="14"/>
    </row>
    <row r="18" spans="3:5" ht="10.5">
      <c r="C18" s="14">
        <v>5</v>
      </c>
      <c r="E18" s="15" t="s">
        <v>44</v>
      </c>
    </row>
    <row r="19" spans="3:5" ht="10.5">
      <c r="C19" s="14"/>
    </row>
    <row r="21" spans="3:5" ht="10.5">
      <c r="C21" s="21" t="s">
        <v>17</v>
      </c>
    </row>
    <row r="22" spans="3:5" ht="5.15" customHeight="1"/>
    <row r="23" spans="3:5" ht="10.5">
      <c r="C23" s="14">
        <v>6</v>
      </c>
      <c r="E23" s="15" t="s">
        <v>18</v>
      </c>
    </row>
    <row r="133" spans="3:7">
      <c r="C133" s="273"/>
      <c r="D133" s="273"/>
      <c r="E133" s="273"/>
      <c r="F133" s="273"/>
      <c r="G133" s="273"/>
    </row>
    <row r="159" spans="3:7">
      <c r="C159" s="281"/>
      <c r="D159" s="281"/>
      <c r="E159" s="281"/>
      <c r="F159" s="281"/>
      <c r="G159" s="281"/>
    </row>
  </sheetData>
  <phoneticPr fontId="3" type="noConversion"/>
  <hyperlinks>
    <hyperlink ref="E10" location="'Trends file-1'!A3" display="Consolidated Statements of Operations"/>
    <hyperlink ref="E12" location="'Trends file-2 '!A3" display="Consolidated Balance Sheet as per Indian Accounting Standards (Ind-AS)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5" orientation="portrait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view="pageBreakPreview" zoomScaleNormal="100" zoomScaleSheetLayoutView="100" workbookViewId="0">
      <selection activeCell="B1" sqref="B1"/>
    </sheetView>
  </sheetViews>
  <sheetFormatPr defaultColWidth="9.1796875" defaultRowHeight="10"/>
  <cols>
    <col min="1" max="1" width="6.54296875" style="38" customWidth="1"/>
    <col min="2" max="2" width="49.08984375" style="41" customWidth="1"/>
    <col min="3" max="5" width="8.7265625" style="41" customWidth="1"/>
    <col min="6" max="6" width="8.7265625" style="43" customWidth="1"/>
    <col min="7" max="7" width="8.7265625" style="42" customWidth="1"/>
    <col min="8" max="8" width="2" style="38" customWidth="1"/>
    <col min="9" max="16384" width="9.1796875" style="38"/>
  </cols>
  <sheetData>
    <row r="1" spans="1:8" ht="10.5">
      <c r="A1" s="140" t="s">
        <v>13</v>
      </c>
      <c r="B1" s="37" t="s">
        <v>186</v>
      </c>
      <c r="C1" s="37"/>
      <c r="D1" s="37"/>
      <c r="E1" s="37"/>
    </row>
    <row r="2" spans="1:8" ht="10.5">
      <c r="F2" s="37"/>
      <c r="G2" s="37"/>
    </row>
    <row r="3" spans="1:8" ht="10.5">
      <c r="A3" s="199">
        <v>1</v>
      </c>
      <c r="B3" s="37" t="s">
        <v>184</v>
      </c>
      <c r="C3" s="37"/>
      <c r="D3" s="37"/>
      <c r="E3" s="37"/>
      <c r="F3" s="37"/>
      <c r="G3" s="37"/>
    </row>
    <row r="4" spans="1:8" ht="10.5">
      <c r="A4" s="200"/>
      <c r="B4" s="37"/>
      <c r="C4" s="37"/>
      <c r="D4" s="37"/>
      <c r="E4" s="37"/>
      <c r="F4" s="37"/>
      <c r="G4" s="37"/>
    </row>
    <row r="5" spans="1:8" ht="10.5">
      <c r="A5" s="199">
        <f>A3+0.1</f>
        <v>1.1000000000000001</v>
      </c>
      <c r="B5" s="37" t="s">
        <v>185</v>
      </c>
      <c r="C5" s="37"/>
      <c r="D5" s="37"/>
      <c r="E5" s="37"/>
      <c r="F5" s="37"/>
      <c r="G5" s="37"/>
    </row>
    <row r="6" spans="1:8">
      <c r="A6" s="75"/>
      <c r="F6" s="39"/>
      <c r="G6" s="129" t="s">
        <v>117</v>
      </c>
    </row>
    <row r="7" spans="1:8" ht="12.75" customHeight="1">
      <c r="A7" s="75"/>
      <c r="B7" s="331" t="s">
        <v>0</v>
      </c>
      <c r="C7" s="335" t="s">
        <v>1</v>
      </c>
      <c r="D7" s="336"/>
      <c r="E7" s="336"/>
      <c r="F7" s="336"/>
      <c r="G7" s="337"/>
    </row>
    <row r="8" spans="1:8" ht="11.25" customHeight="1">
      <c r="A8" s="75"/>
      <c r="B8" s="331"/>
      <c r="C8" s="333">
        <v>45382</v>
      </c>
      <c r="D8" s="333">
        <v>45291</v>
      </c>
      <c r="E8" s="333">
        <v>45199</v>
      </c>
      <c r="F8" s="333">
        <v>45107</v>
      </c>
      <c r="G8" s="333">
        <v>45016</v>
      </c>
    </row>
    <row r="9" spans="1:8" ht="11.25" customHeight="1">
      <c r="A9" s="75"/>
      <c r="B9" s="332"/>
      <c r="C9" s="334"/>
      <c r="D9" s="334"/>
      <c r="E9" s="334"/>
      <c r="F9" s="334"/>
      <c r="G9" s="334"/>
    </row>
    <row r="10" spans="1:8" ht="10.5">
      <c r="A10" s="143"/>
      <c r="B10" s="150" t="s">
        <v>89</v>
      </c>
      <c r="C10" s="103"/>
      <c r="D10" s="128"/>
      <c r="E10" s="103"/>
      <c r="F10" s="128"/>
      <c r="G10" s="103"/>
    </row>
    <row r="11" spans="1:8">
      <c r="A11" s="143"/>
      <c r="B11" s="39" t="s">
        <v>145</v>
      </c>
      <c r="C11" s="156">
        <v>18680</v>
      </c>
      <c r="D11" s="162">
        <v>18006</v>
      </c>
      <c r="E11" s="156">
        <v>17385</v>
      </c>
      <c r="F11" s="162">
        <v>16817</v>
      </c>
      <c r="G11" s="156">
        <v>17325</v>
      </c>
    </row>
    <row r="12" spans="1:8">
      <c r="A12" s="143"/>
      <c r="B12" s="39" t="s">
        <v>139</v>
      </c>
      <c r="C12" s="156">
        <v>487</v>
      </c>
      <c r="D12" s="162">
        <v>623</v>
      </c>
      <c r="E12" s="156">
        <v>573</v>
      </c>
      <c r="F12" s="162">
        <v>804</v>
      </c>
      <c r="G12" s="156">
        <v>443</v>
      </c>
    </row>
    <row r="13" spans="1:8" s="44" customFormat="1" ht="10.5" collapsed="1">
      <c r="A13" s="143"/>
      <c r="B13" s="151" t="s">
        <v>146</v>
      </c>
      <c r="C13" s="157">
        <v>19167</v>
      </c>
      <c r="D13" s="163">
        <v>18629</v>
      </c>
      <c r="E13" s="157">
        <v>17958</v>
      </c>
      <c r="F13" s="163">
        <v>17621</v>
      </c>
      <c r="G13" s="157">
        <v>17768</v>
      </c>
    </row>
    <row r="14" spans="1:8" s="148" customFormat="1">
      <c r="A14" s="143"/>
      <c r="B14" s="145"/>
      <c r="C14" s="156"/>
      <c r="D14" s="162"/>
      <c r="E14" s="156"/>
      <c r="F14" s="162"/>
      <c r="G14" s="156"/>
      <c r="H14" s="38"/>
    </row>
    <row r="15" spans="1:8" ht="10.5">
      <c r="A15" s="143"/>
      <c r="B15" s="150" t="s">
        <v>90</v>
      </c>
      <c r="C15" s="156"/>
      <c r="D15" s="162"/>
      <c r="E15" s="156"/>
      <c r="F15" s="162"/>
      <c r="G15" s="156"/>
    </row>
    <row r="16" spans="1:8">
      <c r="A16" s="143"/>
      <c r="B16" s="152" t="s">
        <v>92</v>
      </c>
      <c r="C16" s="156">
        <v>4564</v>
      </c>
      <c r="D16" s="162">
        <v>4530</v>
      </c>
      <c r="E16" s="156">
        <v>4270</v>
      </c>
      <c r="F16" s="162">
        <v>3485</v>
      </c>
      <c r="G16" s="156">
        <v>4071</v>
      </c>
    </row>
    <row r="17" spans="1:8">
      <c r="A17" s="143"/>
      <c r="B17" s="152" t="s">
        <v>91</v>
      </c>
      <c r="C17" s="156">
        <v>2067</v>
      </c>
      <c r="D17" s="162">
        <v>1897</v>
      </c>
      <c r="E17" s="156">
        <v>1856</v>
      </c>
      <c r="F17" s="162">
        <v>1641</v>
      </c>
      <c r="G17" s="156">
        <v>2626</v>
      </c>
    </row>
    <row r="18" spans="1:8">
      <c r="A18" s="143"/>
      <c r="B18" s="152" t="s">
        <v>140</v>
      </c>
      <c r="C18" s="156">
        <v>1728</v>
      </c>
      <c r="D18" s="162">
        <v>1655</v>
      </c>
      <c r="E18" s="156">
        <v>1565</v>
      </c>
      <c r="F18" s="162">
        <v>1572</v>
      </c>
      <c r="G18" s="156">
        <v>1507</v>
      </c>
    </row>
    <row r="19" spans="1:8" collapsed="1">
      <c r="A19" s="143"/>
      <c r="B19" s="152" t="s">
        <v>114</v>
      </c>
      <c r="C19" s="156">
        <v>260</v>
      </c>
      <c r="D19" s="162">
        <v>260</v>
      </c>
      <c r="E19" s="156">
        <v>287</v>
      </c>
      <c r="F19" s="162">
        <v>247</v>
      </c>
      <c r="G19" s="156">
        <v>213</v>
      </c>
    </row>
    <row r="20" spans="1:8">
      <c r="A20" s="143"/>
      <c r="B20" s="152" t="s">
        <v>120</v>
      </c>
      <c r="C20" s="156">
        <v>897</v>
      </c>
      <c r="D20" s="162">
        <v>911</v>
      </c>
      <c r="E20" s="156">
        <v>908</v>
      </c>
      <c r="F20" s="162">
        <v>976</v>
      </c>
      <c r="G20" s="156">
        <v>799</v>
      </c>
    </row>
    <row r="21" spans="1:8">
      <c r="A21" s="143"/>
      <c r="B21" s="152" t="s">
        <v>79</v>
      </c>
      <c r="C21" s="156">
        <v>386</v>
      </c>
      <c r="D21" s="162">
        <v>478</v>
      </c>
      <c r="E21" s="156">
        <v>240</v>
      </c>
      <c r="F21" s="162">
        <v>596</v>
      </c>
      <c r="G21" s="156">
        <v>409</v>
      </c>
    </row>
    <row r="22" spans="1:8" s="148" customFormat="1">
      <c r="A22" s="143"/>
      <c r="B22" s="145"/>
      <c r="C22" s="156"/>
      <c r="D22" s="162"/>
      <c r="E22" s="156"/>
      <c r="F22" s="162"/>
      <c r="G22" s="156"/>
      <c r="H22" s="38"/>
    </row>
    <row r="23" spans="1:8" s="44" customFormat="1" ht="10.5">
      <c r="A23" s="143"/>
      <c r="B23" s="154" t="s">
        <v>146</v>
      </c>
      <c r="C23" s="157">
        <v>9902</v>
      </c>
      <c r="D23" s="163">
        <v>9731</v>
      </c>
      <c r="E23" s="157">
        <v>9126</v>
      </c>
      <c r="F23" s="163">
        <v>8517</v>
      </c>
      <c r="G23" s="157">
        <v>9625</v>
      </c>
    </row>
    <row r="24" spans="1:8" s="148" customFormat="1">
      <c r="A24" s="143"/>
      <c r="B24" s="145"/>
      <c r="C24" s="156"/>
      <c r="D24" s="162"/>
      <c r="E24" s="156"/>
      <c r="F24" s="162"/>
      <c r="G24" s="156"/>
      <c r="H24" s="38"/>
    </row>
    <row r="25" spans="1:8" s="294" customFormat="1" ht="28.5" customHeight="1" collapsed="1">
      <c r="A25" s="292"/>
      <c r="B25" s="293" t="s">
        <v>174</v>
      </c>
      <c r="C25" s="157">
        <v>9265</v>
      </c>
      <c r="D25" s="163">
        <v>8898</v>
      </c>
      <c r="E25" s="157">
        <v>8832</v>
      </c>
      <c r="F25" s="163">
        <v>9104</v>
      </c>
      <c r="G25" s="157">
        <v>8143</v>
      </c>
    </row>
    <row r="26" spans="1:8" s="148" customFormat="1">
      <c r="A26" s="143"/>
      <c r="B26" s="145"/>
      <c r="C26" s="156"/>
      <c r="D26" s="162"/>
      <c r="E26" s="156"/>
      <c r="F26" s="162"/>
      <c r="G26" s="156"/>
      <c r="H26" s="38"/>
    </row>
    <row r="27" spans="1:8" collapsed="1">
      <c r="A27" s="143"/>
      <c r="B27" s="152" t="s">
        <v>115</v>
      </c>
      <c r="C27" s="156">
        <v>4598</v>
      </c>
      <c r="D27" s="162">
        <v>4329</v>
      </c>
      <c r="E27" s="156">
        <v>4322</v>
      </c>
      <c r="F27" s="162">
        <v>4143</v>
      </c>
      <c r="G27" s="156">
        <v>3949</v>
      </c>
    </row>
    <row r="28" spans="1:8" s="44" customFormat="1" ht="10.5">
      <c r="A28" s="143"/>
      <c r="B28" s="153" t="s">
        <v>54</v>
      </c>
      <c r="C28" s="156">
        <v>1657</v>
      </c>
      <c r="D28" s="162">
        <v>1688</v>
      </c>
      <c r="E28" s="156">
        <v>1556</v>
      </c>
      <c r="F28" s="162">
        <v>1543</v>
      </c>
      <c r="G28" s="156">
        <v>1493</v>
      </c>
    </row>
    <row r="29" spans="1:8" s="148" customFormat="1" collapsed="1">
      <c r="A29" s="143"/>
      <c r="B29" s="145"/>
      <c r="C29" s="156"/>
      <c r="D29" s="162"/>
      <c r="E29" s="156"/>
      <c r="F29" s="162"/>
      <c r="G29" s="156"/>
      <c r="H29" s="38"/>
    </row>
    <row r="30" spans="1:8" s="44" customFormat="1" ht="10.5">
      <c r="A30" s="143"/>
      <c r="B30" s="150" t="s">
        <v>93</v>
      </c>
      <c r="C30" s="157">
        <v>3010</v>
      </c>
      <c r="D30" s="163">
        <v>2881</v>
      </c>
      <c r="E30" s="157">
        <v>2954</v>
      </c>
      <c r="F30" s="163">
        <v>3418</v>
      </c>
      <c r="G30" s="157">
        <v>2701</v>
      </c>
    </row>
    <row r="31" spans="1:8" s="148" customFormat="1">
      <c r="A31" s="143"/>
      <c r="B31" s="145"/>
      <c r="C31" s="156"/>
      <c r="D31" s="162"/>
      <c r="E31" s="156"/>
      <c r="F31" s="162"/>
      <c r="G31" s="156"/>
      <c r="H31" s="38"/>
    </row>
    <row r="32" spans="1:8" collapsed="1">
      <c r="A32" s="143"/>
      <c r="B32" s="152" t="s">
        <v>94</v>
      </c>
      <c r="C32" s="156">
        <v>0</v>
      </c>
      <c r="D32" s="162">
        <v>0</v>
      </c>
      <c r="E32" s="156">
        <v>3030.4457550000002</v>
      </c>
      <c r="F32" s="162">
        <v>0</v>
      </c>
      <c r="G32" s="156">
        <v>0</v>
      </c>
    </row>
    <row r="33" spans="1:8" s="148" customFormat="1">
      <c r="A33" s="143"/>
      <c r="B33" s="145"/>
      <c r="C33" s="156"/>
      <c r="D33" s="162"/>
      <c r="E33" s="156"/>
      <c r="F33" s="162"/>
      <c r="G33" s="156"/>
      <c r="H33" s="38"/>
    </row>
    <row r="34" spans="1:8" s="44" customFormat="1" ht="11.25" customHeight="1" collapsed="1">
      <c r="A34" s="143"/>
      <c r="B34" s="150" t="s">
        <v>50</v>
      </c>
      <c r="C34" s="157">
        <v>3010</v>
      </c>
      <c r="D34" s="169">
        <v>2881</v>
      </c>
      <c r="E34" s="157">
        <v>-76.44575500000019</v>
      </c>
      <c r="F34" s="169">
        <v>3418</v>
      </c>
      <c r="G34" s="157">
        <v>2701</v>
      </c>
    </row>
    <row r="35" spans="1:8" s="148" customFormat="1">
      <c r="A35" s="143"/>
      <c r="B35" s="145"/>
      <c r="C35" s="156"/>
      <c r="D35" s="162"/>
      <c r="E35" s="156"/>
      <c r="F35" s="162"/>
      <c r="G35" s="156"/>
      <c r="H35" s="38"/>
    </row>
    <row r="36" spans="1:8" ht="10.5" collapsed="1">
      <c r="A36" s="143"/>
      <c r="B36" s="150" t="s">
        <v>143</v>
      </c>
      <c r="C36" s="156"/>
      <c r="D36" s="164"/>
      <c r="E36" s="156"/>
      <c r="F36" s="165"/>
      <c r="G36" s="156"/>
    </row>
    <row r="37" spans="1:8">
      <c r="A37" s="143"/>
      <c r="B37" s="155" t="s">
        <v>95</v>
      </c>
      <c r="C37" s="156">
        <v>1270.82249</v>
      </c>
      <c r="D37" s="164">
        <v>0</v>
      </c>
      <c r="E37" s="156">
        <v>3863.8651100000002</v>
      </c>
      <c r="F37" s="165">
        <v>0</v>
      </c>
      <c r="G37" s="156">
        <v>0</v>
      </c>
    </row>
    <row r="38" spans="1:8">
      <c r="A38" s="143"/>
      <c r="B38" s="155" t="s">
        <v>144</v>
      </c>
      <c r="C38" s="156">
        <v>-487.33105400000005</v>
      </c>
      <c r="D38" s="164">
        <v>754.39720000000011</v>
      </c>
      <c r="E38" s="156">
        <v>-2099.3362480000001</v>
      </c>
      <c r="F38" s="165">
        <v>886.38210400000003</v>
      </c>
      <c r="G38" s="156">
        <v>681.66658299999995</v>
      </c>
    </row>
    <row r="39" spans="1:8" s="148" customFormat="1">
      <c r="A39" s="143"/>
      <c r="B39" s="145"/>
      <c r="C39" s="156"/>
      <c r="D39" s="162"/>
      <c r="E39" s="156"/>
      <c r="F39" s="162"/>
      <c r="G39" s="156"/>
      <c r="H39" s="38"/>
    </row>
    <row r="40" spans="1:8" s="44" customFormat="1" ht="10.5" collapsed="1">
      <c r="A40" s="143"/>
      <c r="B40" s="150" t="s">
        <v>80</v>
      </c>
      <c r="C40" s="157">
        <v>2226.0085639999998</v>
      </c>
      <c r="D40" s="166">
        <v>2126.6027999999997</v>
      </c>
      <c r="E40" s="157">
        <v>-1840.9746170000003</v>
      </c>
      <c r="F40" s="167">
        <v>2531.6178959999997</v>
      </c>
      <c r="G40" s="157">
        <v>2019.3334170000001</v>
      </c>
    </row>
    <row r="41" spans="1:8" s="160" customFormat="1" ht="10.5">
      <c r="A41" s="148"/>
      <c r="B41" s="158"/>
      <c r="C41" s="104"/>
      <c r="D41" s="158"/>
      <c r="E41" s="159"/>
      <c r="F41" s="161"/>
      <c r="G41" s="104"/>
      <c r="H41" s="38"/>
    </row>
    <row r="43" spans="1:8" ht="10.5">
      <c r="A43" s="168"/>
      <c r="B43" s="40" t="s">
        <v>199</v>
      </c>
    </row>
    <row r="45" spans="1:8">
      <c r="B45" s="148"/>
      <c r="C45" s="148"/>
      <c r="D45" s="148"/>
      <c r="E45" s="189"/>
      <c r="G45" s="189" t="s">
        <v>117</v>
      </c>
    </row>
    <row r="46" spans="1:8">
      <c r="B46" s="330" t="s">
        <v>0</v>
      </c>
      <c r="C46" s="190" t="s">
        <v>1</v>
      </c>
      <c r="D46" s="190"/>
      <c r="E46" s="190"/>
      <c r="F46" s="190"/>
      <c r="G46" s="190"/>
    </row>
    <row r="47" spans="1:8">
      <c r="B47" s="330"/>
      <c r="C47" s="191">
        <f>C8</f>
        <v>45382</v>
      </c>
      <c r="D47" s="191">
        <f>D8</f>
        <v>45291</v>
      </c>
      <c r="E47" s="191">
        <f>E8</f>
        <v>45199</v>
      </c>
      <c r="F47" s="191">
        <f>F8</f>
        <v>45107</v>
      </c>
      <c r="G47" s="191">
        <f>G8</f>
        <v>45016</v>
      </c>
    </row>
    <row r="48" spans="1:8" ht="10.5">
      <c r="A48" s="143"/>
      <c r="B48" s="192" t="s">
        <v>80</v>
      </c>
      <c r="C48" s="209">
        <v>2226.0085639999998</v>
      </c>
      <c r="D48" s="197">
        <v>2126.6027999999997</v>
      </c>
      <c r="E48" s="197">
        <v>-1840.9746170000003</v>
      </c>
      <c r="F48" s="197">
        <v>2531.6178959999997</v>
      </c>
      <c r="G48" s="197">
        <v>2019.3334170000001</v>
      </c>
    </row>
    <row r="49" spans="1:8" s="148" customFormat="1">
      <c r="A49" s="143"/>
      <c r="B49" s="145"/>
      <c r="C49" s="156"/>
      <c r="D49" s="162"/>
      <c r="E49" s="162"/>
      <c r="F49" s="162"/>
      <c r="G49" s="162"/>
      <c r="H49" s="38"/>
    </row>
    <row r="50" spans="1:8">
      <c r="B50" s="192" t="s">
        <v>121</v>
      </c>
      <c r="C50" s="104"/>
      <c r="D50" s="42"/>
      <c r="E50" s="42"/>
      <c r="F50" s="42"/>
    </row>
    <row r="51" spans="1:8">
      <c r="A51" s="143"/>
      <c r="B51" s="39" t="s">
        <v>116</v>
      </c>
      <c r="C51" s="104">
        <v>0.1</v>
      </c>
      <c r="D51" s="42">
        <v>1</v>
      </c>
      <c r="E51" s="42">
        <v>2</v>
      </c>
      <c r="F51" s="42">
        <v>-6</v>
      </c>
      <c r="G51" s="42">
        <v>1</v>
      </c>
    </row>
    <row r="52" spans="1:8">
      <c r="A52" s="143"/>
      <c r="B52" s="192" t="s">
        <v>147</v>
      </c>
      <c r="C52" s="104">
        <v>-4.475399999999996E-2</v>
      </c>
      <c r="D52" s="42">
        <v>-8.8179000000000007E-2</v>
      </c>
      <c r="E52" s="42">
        <v>-0.52990500000000007</v>
      </c>
      <c r="F52" s="42">
        <v>1.4552240000000001</v>
      </c>
      <c r="G52" s="42">
        <v>-0.10256599999999993</v>
      </c>
    </row>
    <row r="53" spans="1:8">
      <c r="A53" s="143"/>
      <c r="B53" s="194"/>
      <c r="C53" s="195">
        <v>5.5246000000000045E-2</v>
      </c>
      <c r="D53" s="196">
        <v>0.91182099999999999</v>
      </c>
      <c r="E53" s="196">
        <v>1.4700949999999999</v>
      </c>
      <c r="F53" s="196">
        <v>-4.5447759999999997</v>
      </c>
      <c r="G53" s="196">
        <v>0.89743400000000007</v>
      </c>
    </row>
    <row r="54" spans="1:8" s="148" customFormat="1">
      <c r="A54" s="143"/>
      <c r="B54" s="145"/>
      <c r="C54" s="156"/>
      <c r="D54" s="162"/>
      <c r="E54" s="162"/>
      <c r="F54" s="162"/>
      <c r="G54" s="162"/>
      <c r="H54" s="38"/>
    </row>
    <row r="55" spans="1:8" ht="10.5">
      <c r="A55" s="143"/>
      <c r="B55" s="193" t="s">
        <v>148</v>
      </c>
      <c r="C55" s="105">
        <v>5.5246000000000045E-2</v>
      </c>
      <c r="D55" s="197">
        <v>0.91182099999999999</v>
      </c>
      <c r="E55" s="197">
        <v>1.4700949999999999</v>
      </c>
      <c r="F55" s="197">
        <v>-4.5447759999999997</v>
      </c>
      <c r="G55" s="197">
        <v>0.89743400000000007</v>
      </c>
    </row>
    <row r="56" spans="1:8" s="148" customFormat="1">
      <c r="A56" s="143"/>
      <c r="B56" s="145"/>
      <c r="C56" s="156"/>
      <c r="D56" s="162"/>
      <c r="E56" s="162"/>
      <c r="F56" s="162"/>
      <c r="G56" s="162"/>
      <c r="H56" s="38"/>
    </row>
    <row r="57" spans="1:8" ht="10.5">
      <c r="A57" s="143"/>
      <c r="B57" s="201" t="s">
        <v>149</v>
      </c>
      <c r="C57" s="202">
        <v>2226.0638099999996</v>
      </c>
      <c r="D57" s="203">
        <v>2127.5146209999998</v>
      </c>
      <c r="E57" s="203">
        <v>-1839.5045220000004</v>
      </c>
      <c r="F57" s="203">
        <v>2527.0731199999996</v>
      </c>
      <c r="G57" s="203">
        <v>2020.230851</v>
      </c>
    </row>
    <row r="58" spans="1:8" s="148" customFormat="1">
      <c r="A58" s="143"/>
      <c r="B58" s="145"/>
      <c r="C58" s="156"/>
      <c r="D58" s="162"/>
      <c r="E58" s="162"/>
      <c r="F58" s="162"/>
      <c r="G58" s="162"/>
      <c r="H58" s="38"/>
    </row>
    <row r="59" spans="1:8">
      <c r="B59" s="205"/>
      <c r="C59" s="198"/>
      <c r="D59" s="42"/>
      <c r="E59" s="42"/>
      <c r="F59" s="42"/>
    </row>
    <row r="60" spans="1:8" ht="10.5">
      <c r="B60" s="204" t="s">
        <v>200</v>
      </c>
      <c r="C60" s="206"/>
      <c r="D60" s="207"/>
      <c r="E60" s="207"/>
      <c r="F60" s="207"/>
      <c r="G60" s="207"/>
    </row>
    <row r="61" spans="1:8">
      <c r="B61" s="214" t="s">
        <v>122</v>
      </c>
      <c r="C61" s="216">
        <v>4.4510171279999993</v>
      </c>
      <c r="D61" s="217">
        <v>4.2552055999999983</v>
      </c>
      <c r="E61" s="217">
        <v>-3.6819492339999997</v>
      </c>
      <c r="F61" s="217">
        <v>5.0632357919999986</v>
      </c>
      <c r="G61" s="217">
        <v>4.0386668339999998</v>
      </c>
    </row>
    <row r="62" spans="1:8">
      <c r="B62" s="215" t="s">
        <v>123</v>
      </c>
      <c r="C62" s="216">
        <v>4.4510171279999993</v>
      </c>
      <c r="D62" s="218">
        <v>4.2552055999999983</v>
      </c>
      <c r="E62" s="218">
        <v>-3.6819492339999997</v>
      </c>
      <c r="F62" s="218">
        <v>5.0632357919999986</v>
      </c>
      <c r="G62" s="218">
        <v>4.0386668339999998</v>
      </c>
    </row>
    <row r="63" spans="1:8">
      <c r="B63" s="329"/>
      <c r="C63" s="329"/>
      <c r="D63" s="329"/>
      <c r="E63" s="329"/>
      <c r="F63" s="329"/>
      <c r="G63" s="329"/>
    </row>
    <row r="96" spans="3:7">
      <c r="C96" s="270"/>
      <c r="D96" s="270"/>
      <c r="E96" s="270"/>
      <c r="F96" s="271"/>
      <c r="G96" s="272"/>
    </row>
    <row r="122" spans="3:7">
      <c r="C122" s="278"/>
      <c r="D122" s="278"/>
      <c r="E122" s="278"/>
      <c r="F122" s="279"/>
      <c r="G122" s="280"/>
    </row>
  </sheetData>
  <mergeCells count="9">
    <mergeCell ref="B63:G63"/>
    <mergeCell ref="B46:B47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showGridLines="0" view="pageBreakPreview" zoomScaleNormal="100" zoomScaleSheetLayoutView="100" workbookViewId="0">
      <selection activeCell="B3" sqref="B3"/>
    </sheetView>
  </sheetViews>
  <sheetFormatPr defaultColWidth="9.1796875" defaultRowHeight="10"/>
  <cols>
    <col min="1" max="1" width="9.1796875" style="220"/>
    <col min="2" max="2" width="41.1796875" style="242" customWidth="1"/>
    <col min="3" max="5" width="8.7265625" style="242" customWidth="1"/>
    <col min="6" max="7" width="8.7265625" style="219" customWidth="1"/>
    <col min="8" max="8" width="2" style="220" customWidth="1"/>
    <col min="9" max="16384" width="9.1796875" style="220"/>
  </cols>
  <sheetData>
    <row r="1" spans="1:7" ht="10.5">
      <c r="A1" s="140" t="s">
        <v>13</v>
      </c>
      <c r="B1" s="37" t="s">
        <v>186</v>
      </c>
      <c r="C1" s="37"/>
      <c r="D1" s="37"/>
      <c r="E1" s="37"/>
    </row>
    <row r="3" spans="1:7" ht="10.5">
      <c r="A3" s="221">
        <v>2</v>
      </c>
      <c r="B3" s="37" t="s">
        <v>187</v>
      </c>
      <c r="C3" s="37"/>
      <c r="D3" s="37"/>
      <c r="E3" s="37"/>
    </row>
    <row r="4" spans="1:7" ht="12.75" customHeight="1">
      <c r="B4" s="222"/>
      <c r="C4" s="222"/>
      <c r="D4" s="222"/>
      <c r="E4" s="222"/>
      <c r="F4" s="223"/>
      <c r="G4" s="223" t="s">
        <v>170</v>
      </c>
    </row>
    <row r="5" spans="1:7" ht="12" customHeight="1">
      <c r="A5" s="224"/>
      <c r="B5" s="338" t="s">
        <v>0</v>
      </c>
      <c r="C5" s="225" t="s">
        <v>3</v>
      </c>
      <c r="D5" s="225" t="s">
        <v>3</v>
      </c>
      <c r="E5" s="225" t="s">
        <v>3</v>
      </c>
      <c r="F5" s="225" t="s">
        <v>3</v>
      </c>
      <c r="G5" s="225" t="s">
        <v>3</v>
      </c>
    </row>
    <row r="6" spans="1:7" ht="12" customHeight="1">
      <c r="A6" s="224"/>
      <c r="B6" s="339"/>
      <c r="C6" s="226">
        <f>'Trends file-1'!C8</f>
        <v>45382</v>
      </c>
      <c r="D6" s="226">
        <f>'Trends file-1'!D8</f>
        <v>45291</v>
      </c>
      <c r="E6" s="226">
        <f>'Trends file-1'!E8</f>
        <v>45199</v>
      </c>
      <c r="F6" s="226">
        <f>'Trends file-1'!F8</f>
        <v>45107</v>
      </c>
      <c r="G6" s="226">
        <f>'Trends file-1'!G8</f>
        <v>45016</v>
      </c>
    </row>
    <row r="7" spans="1:7" ht="10.5">
      <c r="A7" s="224"/>
      <c r="B7" s="227" t="s">
        <v>27</v>
      </c>
      <c r="C7" s="228"/>
      <c r="D7" s="229"/>
      <c r="E7" s="230"/>
      <c r="F7" s="229"/>
      <c r="G7" s="230"/>
    </row>
    <row r="8" spans="1:7" ht="10.5">
      <c r="A8" s="224"/>
      <c r="B8" s="231" t="s">
        <v>96</v>
      </c>
      <c r="C8" s="228"/>
      <c r="D8" s="229"/>
      <c r="E8" s="230"/>
      <c r="F8" s="229"/>
      <c r="G8" s="230"/>
    </row>
    <row r="9" spans="1:7">
      <c r="A9" s="224"/>
      <c r="B9" s="232" t="s">
        <v>157</v>
      </c>
      <c r="C9" s="171">
        <v>84009</v>
      </c>
      <c r="D9" s="172">
        <v>81269</v>
      </c>
      <c r="E9" s="173">
        <v>79702</v>
      </c>
      <c r="F9" s="172">
        <v>75908</v>
      </c>
      <c r="G9" s="173">
        <v>71661</v>
      </c>
    </row>
    <row r="10" spans="1:7">
      <c r="A10" s="224"/>
      <c r="B10" s="232" t="s">
        <v>156</v>
      </c>
      <c r="C10" s="171">
        <v>56586</v>
      </c>
      <c r="D10" s="172">
        <v>57472</v>
      </c>
      <c r="E10" s="173">
        <v>58134</v>
      </c>
      <c r="F10" s="172">
        <v>58792</v>
      </c>
      <c r="G10" s="173">
        <v>59440</v>
      </c>
    </row>
    <row r="11" spans="1:7" s="219" customFormat="1">
      <c r="A11" s="224"/>
      <c r="B11" s="232" t="s">
        <v>100</v>
      </c>
      <c r="C11" s="171">
        <v>4874</v>
      </c>
      <c r="D11" s="172">
        <v>4794</v>
      </c>
      <c r="E11" s="173">
        <v>4842</v>
      </c>
      <c r="F11" s="172">
        <v>5435</v>
      </c>
      <c r="G11" s="173">
        <v>5290</v>
      </c>
    </row>
    <row r="12" spans="1:7" s="219" customFormat="1">
      <c r="A12" s="224"/>
      <c r="B12" s="232" t="s">
        <v>154</v>
      </c>
      <c r="C12" s="171">
        <v>10843</v>
      </c>
      <c r="D12" s="172">
        <v>10127</v>
      </c>
      <c r="E12" s="173">
        <v>10850</v>
      </c>
      <c r="F12" s="172">
        <v>10052</v>
      </c>
      <c r="G12" s="173">
        <v>10878</v>
      </c>
    </row>
    <row r="13" spans="1:7" s="219" customFormat="1">
      <c r="A13" s="224"/>
      <c r="B13" s="232" t="s">
        <v>101</v>
      </c>
      <c r="C13" s="171">
        <v>4890</v>
      </c>
      <c r="D13" s="172">
        <v>5106</v>
      </c>
      <c r="E13" s="173">
        <v>5231</v>
      </c>
      <c r="F13" s="172">
        <v>5408</v>
      </c>
      <c r="G13" s="173">
        <v>6284</v>
      </c>
    </row>
    <row r="14" spans="1:7" s="219" customFormat="1" ht="10.5">
      <c r="A14" s="224"/>
      <c r="B14" s="229"/>
      <c r="C14" s="177">
        <v>161202.02299999999</v>
      </c>
      <c r="D14" s="178">
        <v>158768.02299999999</v>
      </c>
      <c r="E14" s="179">
        <v>158759.02299999999</v>
      </c>
      <c r="F14" s="178">
        <v>155595.02299999999</v>
      </c>
      <c r="G14" s="179">
        <v>153553.02299999999</v>
      </c>
    </row>
    <row r="15" spans="1:7" ht="10.5">
      <c r="A15" s="224"/>
      <c r="B15" s="231"/>
      <c r="C15" s="171"/>
      <c r="D15" s="172"/>
      <c r="E15" s="173"/>
      <c r="F15" s="172"/>
      <c r="G15" s="173"/>
    </row>
    <row r="16" spans="1:7" s="219" customFormat="1" ht="10.5">
      <c r="A16" s="224"/>
      <c r="B16" s="235" t="s">
        <v>102</v>
      </c>
      <c r="C16" s="171"/>
      <c r="D16" s="172"/>
      <c r="E16" s="173"/>
      <c r="F16" s="172"/>
      <c r="G16" s="173"/>
    </row>
    <row r="17" spans="1:7" s="219" customFormat="1" ht="0.75" customHeight="1">
      <c r="A17" s="224"/>
      <c r="B17" s="232"/>
      <c r="C17" s="171"/>
      <c r="D17" s="172"/>
      <c r="E17" s="173"/>
      <c r="F17" s="172"/>
      <c r="G17" s="173"/>
    </row>
    <row r="18" spans="1:7" s="219" customFormat="1" ht="10.5">
      <c r="A18" s="224"/>
      <c r="B18" s="236" t="s">
        <v>97</v>
      </c>
      <c r="C18" s="171"/>
      <c r="D18" s="172"/>
      <c r="E18" s="173"/>
      <c r="F18" s="172"/>
      <c r="G18" s="173"/>
    </row>
    <row r="19" spans="1:7" s="219" customFormat="1">
      <c r="A19" s="224"/>
      <c r="B19" s="234" t="s">
        <v>98</v>
      </c>
      <c r="C19" s="171">
        <v>2376</v>
      </c>
      <c r="D19" s="172">
        <v>18358</v>
      </c>
      <c r="E19" s="173">
        <v>15312</v>
      </c>
      <c r="F19" s="172">
        <v>12985</v>
      </c>
      <c r="G19" s="173">
        <v>10460</v>
      </c>
    </row>
    <row r="20" spans="1:7" s="231" customFormat="1" ht="10.5">
      <c r="A20" s="224"/>
      <c r="B20" s="234" t="s">
        <v>99</v>
      </c>
      <c r="C20" s="171">
        <v>4446</v>
      </c>
      <c r="D20" s="172">
        <v>2316</v>
      </c>
      <c r="E20" s="173">
        <v>2018</v>
      </c>
      <c r="F20" s="172">
        <v>3401</v>
      </c>
      <c r="G20" s="173">
        <v>1489</v>
      </c>
    </row>
    <row r="21" spans="1:7" s="231" customFormat="1" ht="10.5">
      <c r="A21" s="224"/>
      <c r="B21" s="265" t="s">
        <v>158</v>
      </c>
      <c r="C21" s="171">
        <v>398</v>
      </c>
      <c r="D21" s="172">
        <v>247</v>
      </c>
      <c r="E21" s="173">
        <v>463</v>
      </c>
      <c r="F21" s="172">
        <v>168</v>
      </c>
      <c r="G21" s="173">
        <v>555</v>
      </c>
    </row>
    <row r="22" spans="1:7" s="219" customFormat="1">
      <c r="A22" s="224"/>
      <c r="B22" s="237" t="s">
        <v>161</v>
      </c>
      <c r="C22" s="171">
        <v>345</v>
      </c>
      <c r="D22" s="238">
        <v>342</v>
      </c>
      <c r="E22" s="239">
        <v>337</v>
      </c>
      <c r="F22" s="238">
        <v>332</v>
      </c>
      <c r="G22" s="239">
        <v>332</v>
      </c>
    </row>
    <row r="23" spans="1:7">
      <c r="A23" s="224"/>
      <c r="B23" s="234" t="s">
        <v>103</v>
      </c>
      <c r="C23" s="171">
        <v>10514</v>
      </c>
      <c r="D23" s="172">
        <v>9743</v>
      </c>
      <c r="E23" s="173">
        <v>9651</v>
      </c>
      <c r="F23" s="172">
        <v>9409</v>
      </c>
      <c r="G23" s="173">
        <v>9119</v>
      </c>
    </row>
    <row r="24" spans="1:7">
      <c r="A24" s="224"/>
      <c r="B24" s="232" t="s">
        <v>104</v>
      </c>
      <c r="C24" s="171">
        <v>5893</v>
      </c>
      <c r="D24" s="172">
        <v>6256</v>
      </c>
      <c r="E24" s="173">
        <v>7057</v>
      </c>
      <c r="F24" s="172">
        <v>7290</v>
      </c>
      <c r="G24" s="173">
        <v>7021</v>
      </c>
    </row>
    <row r="25" spans="1:7" ht="10.5">
      <c r="A25" s="224"/>
      <c r="B25" s="235"/>
      <c r="C25" s="177">
        <v>23972</v>
      </c>
      <c r="D25" s="178">
        <v>37262</v>
      </c>
      <c r="E25" s="179">
        <v>34838</v>
      </c>
      <c r="F25" s="178">
        <v>33585</v>
      </c>
      <c r="G25" s="179">
        <v>28976</v>
      </c>
    </row>
    <row r="26" spans="1:7" ht="11" thickBot="1">
      <c r="A26" s="224"/>
      <c r="B26" s="231" t="s">
        <v>133</v>
      </c>
      <c r="C26" s="181">
        <v>185174.02299999999</v>
      </c>
      <c r="D26" s="182">
        <v>196030.02299999999</v>
      </c>
      <c r="E26" s="183">
        <v>193597.02299999999</v>
      </c>
      <c r="F26" s="182">
        <v>189180.02299999999</v>
      </c>
      <c r="G26" s="183">
        <v>182529.02299999999</v>
      </c>
    </row>
    <row r="27" spans="1:7" ht="11" thickTop="1">
      <c r="A27" s="224"/>
      <c r="B27" s="231"/>
      <c r="C27" s="171"/>
      <c r="D27" s="172"/>
      <c r="E27" s="173"/>
      <c r="F27" s="172"/>
      <c r="G27" s="173"/>
    </row>
    <row r="28" spans="1:7" ht="10.5">
      <c r="A28" s="224"/>
      <c r="B28" s="231" t="s">
        <v>28</v>
      </c>
      <c r="C28" s="171"/>
      <c r="D28" s="172"/>
      <c r="E28" s="173"/>
      <c r="F28" s="172"/>
      <c r="G28" s="173"/>
    </row>
    <row r="29" spans="1:7" ht="10.5">
      <c r="A29" s="224"/>
      <c r="B29" s="231" t="s">
        <v>29</v>
      </c>
      <c r="C29" s="171"/>
      <c r="D29" s="172"/>
      <c r="E29" s="173"/>
      <c r="F29" s="172"/>
      <c r="G29" s="173"/>
    </row>
    <row r="30" spans="1:7">
      <c r="A30" s="224"/>
      <c r="B30" s="232" t="s">
        <v>195</v>
      </c>
      <c r="C30" s="171">
        <v>46386.909019999999</v>
      </c>
      <c r="D30" s="172">
        <v>44160.885840000003</v>
      </c>
      <c r="E30" s="173">
        <v>42032.574019000007</v>
      </c>
      <c r="F30" s="172">
        <v>44622.103923999995</v>
      </c>
      <c r="G30" s="173">
        <v>42094.827679000002</v>
      </c>
    </row>
    <row r="31" spans="1:7" ht="10.5">
      <c r="A31" s="224"/>
      <c r="B31" s="241"/>
      <c r="C31" s="177">
        <v>46386.909019999999</v>
      </c>
      <c r="D31" s="178">
        <v>44160.885840000003</v>
      </c>
      <c r="E31" s="179">
        <v>42032.574019000007</v>
      </c>
      <c r="F31" s="178">
        <v>44622.103923999995</v>
      </c>
      <c r="G31" s="179">
        <v>42094.827679000002</v>
      </c>
    </row>
    <row r="32" spans="1:7" ht="5.15" customHeight="1">
      <c r="A32" s="224"/>
      <c r="B32" s="231"/>
      <c r="C32" s="171"/>
      <c r="D32" s="172"/>
      <c r="E32" s="173"/>
      <c r="F32" s="172"/>
      <c r="G32" s="173"/>
    </row>
    <row r="33" spans="1:7" ht="10.5">
      <c r="A33" s="224"/>
      <c r="B33" s="231" t="s">
        <v>105</v>
      </c>
      <c r="C33" s="171"/>
      <c r="D33" s="172"/>
      <c r="E33" s="173"/>
      <c r="F33" s="172"/>
      <c r="G33" s="173"/>
    </row>
    <row r="34" spans="1:7" ht="10.5">
      <c r="A34" s="224"/>
      <c r="B34" s="233" t="s">
        <v>106</v>
      </c>
      <c r="C34" s="171"/>
      <c r="D34" s="172"/>
      <c r="E34" s="173"/>
      <c r="F34" s="172"/>
      <c r="G34" s="173"/>
    </row>
    <row r="35" spans="1:7">
      <c r="A35" s="224"/>
      <c r="B35" s="234" t="s">
        <v>134</v>
      </c>
      <c r="C35" s="171">
        <v>56230</v>
      </c>
      <c r="D35" s="172">
        <v>54558</v>
      </c>
      <c r="E35" s="173">
        <v>53866</v>
      </c>
      <c r="F35" s="172">
        <v>53682</v>
      </c>
      <c r="G35" s="173">
        <v>72750</v>
      </c>
    </row>
    <row r="36" spans="1:7">
      <c r="A36" s="224"/>
      <c r="B36" s="234" t="s">
        <v>103</v>
      </c>
      <c r="C36" s="171">
        <v>0</v>
      </c>
      <c r="D36" s="172">
        <v>787</v>
      </c>
      <c r="E36" s="173">
        <v>525</v>
      </c>
      <c r="F36" s="172">
        <v>261</v>
      </c>
      <c r="G36" s="173">
        <v>1.1852E-2</v>
      </c>
    </row>
    <row r="37" spans="1:7">
      <c r="A37" s="224"/>
      <c r="B37" s="232" t="s">
        <v>107</v>
      </c>
      <c r="C37" s="171">
        <v>7045</v>
      </c>
      <c r="D37" s="172">
        <v>6572</v>
      </c>
      <c r="E37" s="173">
        <v>6412</v>
      </c>
      <c r="F37" s="172">
        <v>6441</v>
      </c>
      <c r="G37" s="173">
        <v>6263</v>
      </c>
    </row>
    <row r="38" spans="1:7" ht="10.5">
      <c r="A38" s="224"/>
      <c r="B38" s="235"/>
      <c r="C38" s="177">
        <v>63275</v>
      </c>
      <c r="D38" s="178">
        <v>61917</v>
      </c>
      <c r="E38" s="179">
        <v>60803</v>
      </c>
      <c r="F38" s="178">
        <v>60384</v>
      </c>
      <c r="G38" s="179">
        <v>79013.011851999996</v>
      </c>
    </row>
    <row r="39" spans="1:7" ht="10.5">
      <c r="A39" s="224"/>
      <c r="B39" s="231"/>
      <c r="C39" s="171"/>
      <c r="D39" s="172"/>
      <c r="E39" s="173"/>
      <c r="F39" s="172"/>
      <c r="G39" s="173"/>
    </row>
    <row r="40" spans="1:7" s="240" customFormat="1" ht="10.5">
      <c r="A40" s="224"/>
      <c r="B40" s="235" t="s">
        <v>108</v>
      </c>
      <c r="C40" s="171"/>
      <c r="D40" s="172"/>
      <c r="E40" s="173"/>
      <c r="F40" s="172"/>
      <c r="G40" s="173"/>
    </row>
    <row r="41" spans="1:7" s="240" customFormat="1" ht="10.5">
      <c r="A41" s="224"/>
      <c r="B41" s="236" t="s">
        <v>106</v>
      </c>
      <c r="C41" s="171"/>
      <c r="D41" s="174"/>
      <c r="E41" s="175"/>
      <c r="F41" s="174"/>
      <c r="G41" s="175"/>
    </row>
    <row r="42" spans="1:7">
      <c r="A42" s="224"/>
      <c r="B42" s="265" t="s">
        <v>159</v>
      </c>
      <c r="C42" s="171">
        <v>24816</v>
      </c>
      <c r="D42" s="172">
        <v>39764</v>
      </c>
      <c r="E42" s="173">
        <v>39457</v>
      </c>
      <c r="F42" s="172">
        <v>39427</v>
      </c>
      <c r="G42" s="173">
        <v>19286</v>
      </c>
    </row>
    <row r="43" spans="1:7">
      <c r="A43" s="224"/>
      <c r="B43" s="234" t="s">
        <v>135</v>
      </c>
      <c r="C43" s="171">
        <v>14848</v>
      </c>
      <c r="D43" s="172">
        <v>16347</v>
      </c>
      <c r="E43" s="173">
        <v>16634</v>
      </c>
      <c r="F43" s="172">
        <v>16489</v>
      </c>
      <c r="G43" s="173">
        <v>14406</v>
      </c>
    </row>
    <row r="44" spans="1:7">
      <c r="A44" s="224"/>
      <c r="B44" s="234" t="s">
        <v>103</v>
      </c>
      <c r="C44" s="171">
        <v>9543</v>
      </c>
      <c r="D44" s="172">
        <v>10012</v>
      </c>
      <c r="E44" s="173">
        <v>11317</v>
      </c>
      <c r="F44" s="172">
        <v>10632</v>
      </c>
      <c r="G44" s="173">
        <v>10261</v>
      </c>
    </row>
    <row r="45" spans="1:7">
      <c r="A45" s="224"/>
      <c r="B45" s="232" t="s">
        <v>138</v>
      </c>
      <c r="C45" s="171">
        <v>7785</v>
      </c>
      <c r="D45" s="164">
        <v>6208</v>
      </c>
      <c r="E45" s="173">
        <v>6110</v>
      </c>
      <c r="F45" s="164">
        <v>624</v>
      </c>
      <c r="G45" s="173">
        <v>624</v>
      </c>
    </row>
    <row r="46" spans="1:7">
      <c r="A46" s="224"/>
      <c r="B46" s="232" t="s">
        <v>109</v>
      </c>
      <c r="C46" s="171">
        <v>18520</v>
      </c>
      <c r="D46" s="164">
        <v>17621</v>
      </c>
      <c r="E46" s="173">
        <v>17243</v>
      </c>
      <c r="F46" s="164">
        <v>17002</v>
      </c>
      <c r="G46" s="173">
        <v>16844</v>
      </c>
    </row>
    <row r="47" spans="1:7" ht="10.5">
      <c r="A47" s="224"/>
      <c r="B47" s="235"/>
      <c r="C47" s="177">
        <v>75512</v>
      </c>
      <c r="D47" s="180">
        <v>89952</v>
      </c>
      <c r="E47" s="179">
        <v>90761</v>
      </c>
      <c r="F47" s="180">
        <v>84174</v>
      </c>
      <c r="G47" s="179">
        <v>61421</v>
      </c>
    </row>
    <row r="48" spans="1:7" ht="10.5">
      <c r="A48" s="224"/>
      <c r="B48" s="235" t="s">
        <v>110</v>
      </c>
      <c r="C48" s="176">
        <v>138787</v>
      </c>
      <c r="D48" s="166">
        <v>151869</v>
      </c>
      <c r="E48" s="175">
        <v>151564</v>
      </c>
      <c r="F48" s="166">
        <v>144558</v>
      </c>
      <c r="G48" s="175">
        <v>140434.011852</v>
      </c>
    </row>
    <row r="49" spans="1:7" ht="11" thickBot="1">
      <c r="A49" s="224"/>
      <c r="B49" s="235" t="s">
        <v>30</v>
      </c>
      <c r="C49" s="181">
        <v>185173.90901999999</v>
      </c>
      <c r="D49" s="184">
        <v>196029.88584</v>
      </c>
      <c r="E49" s="181">
        <v>193596.57401899999</v>
      </c>
      <c r="F49" s="184">
        <v>189180.103924</v>
      </c>
      <c r="G49" s="181">
        <v>182528.83953100001</v>
      </c>
    </row>
    <row r="50" spans="1:7" ht="11" thickTop="1">
      <c r="A50" s="224"/>
      <c r="B50" s="284"/>
      <c r="C50" s="285"/>
      <c r="D50" s="170"/>
      <c r="E50" s="159"/>
      <c r="F50" s="170"/>
      <c r="G50" s="159"/>
    </row>
    <row r="87" spans="3:7">
      <c r="C87" s="268"/>
      <c r="D87" s="268"/>
      <c r="E87" s="268"/>
      <c r="F87" s="269"/>
      <c r="G87" s="269"/>
    </row>
    <row r="113" spans="3:7">
      <c r="C113" s="276"/>
      <c r="D113" s="276"/>
      <c r="E113" s="276"/>
      <c r="F113" s="277"/>
      <c r="G113" s="277"/>
    </row>
  </sheetData>
  <mergeCells count="1">
    <mergeCell ref="B5:B6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showGridLines="0" view="pageBreakPreview" topLeftCell="A25" zoomScaleNormal="100" zoomScaleSheetLayoutView="100" workbookViewId="0">
      <selection activeCell="B45" sqref="B45"/>
    </sheetView>
  </sheetViews>
  <sheetFormatPr defaultColWidth="9.1796875" defaultRowHeight="10"/>
  <cols>
    <col min="1" max="1" width="5.453125" style="220" customWidth="1"/>
    <col min="2" max="2" width="58.453125" style="220" bestFit="1" customWidth="1"/>
    <col min="3" max="5" width="8.7265625" style="220" customWidth="1"/>
    <col min="6" max="7" width="8.7265625" style="243" customWidth="1"/>
    <col min="8" max="8" width="2" style="220" customWidth="1"/>
    <col min="9" max="16384" width="9.1796875" style="220"/>
  </cols>
  <sheetData>
    <row r="1" spans="1:7" ht="10.5">
      <c r="A1" s="140" t="s">
        <v>13</v>
      </c>
      <c r="B1" s="37" t="s">
        <v>186</v>
      </c>
      <c r="C1" s="37"/>
      <c r="D1" s="37"/>
      <c r="E1" s="37"/>
    </row>
    <row r="2" spans="1:7" ht="10.5">
      <c r="F2" s="244"/>
      <c r="G2" s="220"/>
    </row>
    <row r="3" spans="1:7" ht="10.5">
      <c r="A3" s="221">
        <v>3</v>
      </c>
      <c r="B3" s="244" t="s">
        <v>188</v>
      </c>
      <c r="C3" s="244"/>
      <c r="D3" s="244"/>
      <c r="E3" s="244"/>
      <c r="F3" s="223"/>
      <c r="G3" s="220"/>
    </row>
    <row r="4" spans="1:7" ht="12.75" customHeight="1">
      <c r="A4" s="245"/>
      <c r="B4" s="244"/>
      <c r="C4" s="244"/>
      <c r="D4" s="244"/>
      <c r="E4" s="244"/>
      <c r="F4" s="223"/>
      <c r="G4" s="223" t="str">
        <f>'Trends file-2 '!$G$4</f>
        <v>Amount in Rs Mn</v>
      </c>
    </row>
    <row r="5" spans="1:7" ht="12.75" customHeight="1">
      <c r="B5" s="340" t="s">
        <v>0</v>
      </c>
      <c r="C5" s="342" t="s">
        <v>1</v>
      </c>
      <c r="D5" s="343"/>
      <c r="E5" s="343"/>
      <c r="F5" s="343"/>
      <c r="G5" s="344"/>
    </row>
    <row r="6" spans="1:7" ht="12.75" customHeight="1">
      <c r="B6" s="341"/>
      <c r="C6" s="246">
        <f>'Trends file-1'!C8</f>
        <v>45382</v>
      </c>
      <c r="D6" s="246">
        <f>'Trends file-1'!D8</f>
        <v>45291</v>
      </c>
      <c r="E6" s="246">
        <f>'Trends file-1'!E8</f>
        <v>45199</v>
      </c>
      <c r="F6" s="246">
        <f>'Trends file-1'!F8</f>
        <v>45107</v>
      </c>
      <c r="G6" s="246">
        <f>'Trends file-1'!G8</f>
        <v>45016</v>
      </c>
    </row>
    <row r="7" spans="1:7" ht="10.5">
      <c r="B7" s="50" t="s">
        <v>35</v>
      </c>
      <c r="C7" s="247"/>
      <c r="D7" s="248"/>
      <c r="E7" s="247"/>
      <c r="F7" s="248"/>
      <c r="G7" s="247"/>
    </row>
    <row r="8" spans="1:7" ht="10.5">
      <c r="B8" s="51"/>
      <c r="C8" s="249"/>
      <c r="D8" s="250"/>
      <c r="E8" s="249"/>
      <c r="F8" s="250"/>
      <c r="G8" s="249"/>
    </row>
    <row r="9" spans="1:7" s="240" customFormat="1" ht="10.5">
      <c r="A9" s="224"/>
      <c r="B9" s="51" t="s">
        <v>50</v>
      </c>
      <c r="C9" s="251">
        <v>3010</v>
      </c>
      <c r="D9" s="252">
        <v>2881</v>
      </c>
      <c r="E9" s="251">
        <v>-76</v>
      </c>
      <c r="F9" s="252">
        <v>3418</v>
      </c>
      <c r="G9" s="251">
        <v>2701</v>
      </c>
    </row>
    <row r="10" spans="1:7">
      <c r="A10" s="224"/>
      <c r="B10" s="52"/>
      <c r="C10" s="253"/>
      <c r="D10" s="254"/>
      <c r="E10" s="253"/>
      <c r="F10" s="254"/>
      <c r="G10" s="253"/>
    </row>
    <row r="11" spans="1:7">
      <c r="A11" s="224"/>
      <c r="B11" s="53" t="s">
        <v>36</v>
      </c>
      <c r="C11" s="253"/>
      <c r="D11" s="254"/>
      <c r="E11" s="253"/>
      <c r="F11" s="254"/>
      <c r="G11" s="253"/>
    </row>
    <row r="12" spans="1:7">
      <c r="A12" s="224"/>
      <c r="B12" s="54" t="s">
        <v>83</v>
      </c>
      <c r="C12" s="255">
        <v>4598</v>
      </c>
      <c r="D12" s="256">
        <v>4329</v>
      </c>
      <c r="E12" s="255">
        <v>4322</v>
      </c>
      <c r="F12" s="256">
        <v>4143</v>
      </c>
      <c r="G12" s="255">
        <v>3949</v>
      </c>
    </row>
    <row r="13" spans="1:7">
      <c r="A13" s="224"/>
      <c r="B13" s="54" t="s">
        <v>136</v>
      </c>
      <c r="C13" s="255">
        <v>1655</v>
      </c>
      <c r="D13" s="256">
        <v>1686</v>
      </c>
      <c r="E13" s="255">
        <v>1557</v>
      </c>
      <c r="F13" s="256">
        <v>1543</v>
      </c>
      <c r="G13" s="255">
        <v>1490</v>
      </c>
    </row>
    <row r="14" spans="1:7">
      <c r="A14" s="224"/>
      <c r="B14" s="54" t="s">
        <v>168</v>
      </c>
      <c r="C14" s="255">
        <v>-76</v>
      </c>
      <c r="D14" s="256">
        <v>-191</v>
      </c>
      <c r="E14" s="255">
        <v>-139</v>
      </c>
      <c r="F14" s="256">
        <v>-367</v>
      </c>
      <c r="G14" s="255">
        <v>-10</v>
      </c>
    </row>
    <row r="15" spans="1:7">
      <c r="A15" s="224"/>
      <c r="B15" s="54" t="s">
        <v>169</v>
      </c>
      <c r="C15" s="255">
        <v>-49</v>
      </c>
      <c r="D15" s="256">
        <v>-86</v>
      </c>
      <c r="E15" s="255">
        <v>-101</v>
      </c>
      <c r="F15" s="256">
        <v>-185</v>
      </c>
      <c r="G15" s="255">
        <v>-159</v>
      </c>
    </row>
    <row r="16" spans="1:7">
      <c r="A16" s="224"/>
      <c r="B16" s="55" t="s">
        <v>37</v>
      </c>
      <c r="C16" s="255">
        <v>-60</v>
      </c>
      <c r="D16" s="256">
        <v>83</v>
      </c>
      <c r="E16" s="255">
        <v>2860</v>
      </c>
      <c r="F16" s="256">
        <v>183</v>
      </c>
      <c r="G16" s="255">
        <v>30</v>
      </c>
    </row>
    <row r="17" spans="1:7">
      <c r="A17" s="224"/>
      <c r="B17" s="52"/>
      <c r="C17" s="253"/>
      <c r="D17" s="254"/>
      <c r="E17" s="253"/>
      <c r="F17" s="254"/>
      <c r="G17" s="253"/>
    </row>
    <row r="18" spans="1:7" s="240" customFormat="1" ht="10.5">
      <c r="A18" s="224"/>
      <c r="B18" s="69" t="s">
        <v>124</v>
      </c>
      <c r="C18" s="259">
        <v>9078</v>
      </c>
      <c r="D18" s="260">
        <v>8702</v>
      </c>
      <c r="E18" s="259">
        <v>8423</v>
      </c>
      <c r="F18" s="260">
        <v>8735</v>
      </c>
      <c r="G18" s="259">
        <v>8001</v>
      </c>
    </row>
    <row r="19" spans="1:7">
      <c r="A19" s="224"/>
      <c r="B19" s="208" t="s">
        <v>125</v>
      </c>
      <c r="C19" s="253"/>
      <c r="D19" s="254"/>
      <c r="E19" s="253"/>
      <c r="F19" s="254"/>
      <c r="G19" s="253"/>
    </row>
    <row r="20" spans="1:7">
      <c r="A20" s="224"/>
      <c r="B20" s="57" t="s">
        <v>126</v>
      </c>
      <c r="C20" s="255">
        <v>-2071</v>
      </c>
      <c r="D20" s="256">
        <v>-373</v>
      </c>
      <c r="E20" s="255">
        <v>1473</v>
      </c>
      <c r="F20" s="256">
        <v>-2004</v>
      </c>
      <c r="G20" s="255">
        <v>-40</v>
      </c>
    </row>
    <row r="21" spans="1:7">
      <c r="A21" s="224"/>
      <c r="B21" s="54" t="s">
        <v>127</v>
      </c>
      <c r="C21" s="255">
        <v>-1773</v>
      </c>
      <c r="D21" s="256">
        <v>-334</v>
      </c>
      <c r="E21" s="255">
        <v>99</v>
      </c>
      <c r="F21" s="256">
        <v>2041</v>
      </c>
      <c r="G21" s="255">
        <v>-1697</v>
      </c>
    </row>
    <row r="22" spans="1:7">
      <c r="A22" s="224"/>
      <c r="B22" s="54" t="s">
        <v>155</v>
      </c>
      <c r="C22" s="255">
        <v>1053</v>
      </c>
      <c r="D22" s="256">
        <v>1353</v>
      </c>
      <c r="E22" s="255">
        <v>965</v>
      </c>
      <c r="F22" s="256">
        <v>268</v>
      </c>
      <c r="G22" s="255">
        <v>1351</v>
      </c>
    </row>
    <row r="23" spans="1:7">
      <c r="A23" s="224"/>
      <c r="B23" s="52"/>
      <c r="C23" s="253"/>
      <c r="D23" s="254"/>
      <c r="E23" s="253"/>
      <c r="F23" s="254"/>
      <c r="G23" s="253"/>
    </row>
    <row r="24" spans="1:7" ht="10.5">
      <c r="A24" s="224"/>
      <c r="B24" s="56" t="s">
        <v>128</v>
      </c>
      <c r="C24" s="259">
        <v>6287</v>
      </c>
      <c r="D24" s="260">
        <v>9348</v>
      </c>
      <c r="E24" s="259">
        <v>10960</v>
      </c>
      <c r="F24" s="260">
        <v>9040</v>
      </c>
      <c r="G24" s="259">
        <v>7615</v>
      </c>
    </row>
    <row r="25" spans="1:7">
      <c r="A25" s="224"/>
      <c r="B25" s="54" t="s">
        <v>52</v>
      </c>
      <c r="C25" s="255">
        <v>-129</v>
      </c>
      <c r="D25" s="256">
        <v>68</v>
      </c>
      <c r="E25" s="255">
        <v>-54</v>
      </c>
      <c r="F25" s="256">
        <v>-59</v>
      </c>
      <c r="G25" s="255">
        <v>-61</v>
      </c>
    </row>
    <row r="26" spans="1:7" s="240" customFormat="1" ht="10.5">
      <c r="A26" s="224"/>
      <c r="B26" s="56" t="s">
        <v>129</v>
      </c>
      <c r="C26" s="259">
        <v>6158</v>
      </c>
      <c r="D26" s="260">
        <v>9416</v>
      </c>
      <c r="E26" s="259">
        <v>10906</v>
      </c>
      <c r="F26" s="260">
        <v>8981</v>
      </c>
      <c r="G26" s="259">
        <v>7554</v>
      </c>
    </row>
    <row r="27" spans="1:7">
      <c r="A27" s="224"/>
      <c r="B27" s="52"/>
      <c r="C27" s="253"/>
      <c r="D27" s="254"/>
      <c r="E27" s="253"/>
      <c r="F27" s="254"/>
      <c r="G27" s="253"/>
    </row>
    <row r="28" spans="1:7" ht="10.5">
      <c r="A28" s="224"/>
      <c r="B28" s="56" t="s">
        <v>38</v>
      </c>
      <c r="C28" s="255"/>
      <c r="D28" s="256"/>
      <c r="E28" s="255"/>
      <c r="F28" s="256"/>
      <c r="G28" s="255"/>
    </row>
    <row r="29" spans="1:7">
      <c r="A29" s="224"/>
      <c r="B29" s="52"/>
      <c r="C29" s="253"/>
      <c r="D29" s="254"/>
      <c r="E29" s="253"/>
      <c r="F29" s="254"/>
      <c r="G29" s="253"/>
    </row>
    <row r="30" spans="1:7">
      <c r="A30" s="224"/>
      <c r="B30" s="54" t="s">
        <v>160</v>
      </c>
      <c r="C30" s="255">
        <v>-4902</v>
      </c>
      <c r="D30" s="256">
        <v>-5335</v>
      </c>
      <c r="E30" s="255">
        <v>-5241</v>
      </c>
      <c r="F30" s="256">
        <v>-4999</v>
      </c>
      <c r="G30" s="255">
        <v>-3318</v>
      </c>
    </row>
    <row r="31" spans="1:7">
      <c r="A31" s="224"/>
      <c r="B31" s="220" t="s">
        <v>163</v>
      </c>
      <c r="C31" s="255">
        <v>-0.40574851999997463</v>
      </c>
      <c r="D31" s="258">
        <v>0.77798351999985016</v>
      </c>
      <c r="E31" s="255">
        <v>-352.34936304560341</v>
      </c>
      <c r="F31" s="258">
        <v>0</v>
      </c>
      <c r="G31" s="255">
        <v>-0.1718874999999116</v>
      </c>
    </row>
    <row r="32" spans="1:7">
      <c r="A32" s="224"/>
      <c r="B32" s="54" t="s">
        <v>81</v>
      </c>
      <c r="C32" s="255">
        <v>16031</v>
      </c>
      <c r="D32" s="256">
        <v>-2962</v>
      </c>
      <c r="E32" s="255">
        <v>-2224</v>
      </c>
      <c r="F32" s="256">
        <v>-2340</v>
      </c>
      <c r="G32" s="255">
        <v>10</v>
      </c>
    </row>
    <row r="33" spans="1:8" ht="11.25" customHeight="1">
      <c r="A33" s="224"/>
      <c r="B33" s="52" t="s">
        <v>51</v>
      </c>
      <c r="C33" s="255">
        <v>76</v>
      </c>
      <c r="D33" s="256">
        <v>197</v>
      </c>
      <c r="E33" s="257">
        <v>138</v>
      </c>
      <c r="F33" s="256">
        <v>362</v>
      </c>
      <c r="G33" s="255">
        <v>8</v>
      </c>
    </row>
    <row r="34" spans="1:8" s="240" customFormat="1" ht="10.5">
      <c r="A34" s="224"/>
      <c r="B34" s="58" t="s">
        <v>137</v>
      </c>
      <c r="C34" s="259">
        <v>11205</v>
      </c>
      <c r="D34" s="260">
        <v>-8099</v>
      </c>
      <c r="E34" s="259">
        <v>-7679</v>
      </c>
      <c r="F34" s="260">
        <v>-6977</v>
      </c>
      <c r="G34" s="259">
        <v>-3300</v>
      </c>
    </row>
    <row r="35" spans="1:8">
      <c r="A35" s="224"/>
      <c r="B35" s="52"/>
      <c r="C35" s="253"/>
      <c r="D35" s="254"/>
      <c r="E35" s="253"/>
      <c r="F35" s="254"/>
      <c r="G35" s="253"/>
    </row>
    <row r="36" spans="1:8" s="240" customFormat="1" ht="10.5">
      <c r="A36" s="224"/>
      <c r="B36" s="56" t="s">
        <v>39</v>
      </c>
      <c r="C36" s="259"/>
      <c r="D36" s="260"/>
      <c r="E36" s="259"/>
      <c r="F36" s="260"/>
      <c r="G36" s="259"/>
    </row>
    <row r="37" spans="1:8">
      <c r="A37" s="224"/>
      <c r="B37" s="55" t="s">
        <v>172</v>
      </c>
      <c r="C37" s="255">
        <v>-15000</v>
      </c>
      <c r="D37" s="256">
        <v>0</v>
      </c>
      <c r="E37" s="255">
        <v>0</v>
      </c>
      <c r="F37" s="256">
        <v>0</v>
      </c>
      <c r="G37" s="255">
        <v>-1900</v>
      </c>
    </row>
    <row r="38" spans="1:8">
      <c r="A38" s="224"/>
      <c r="B38" s="55" t="s">
        <v>173</v>
      </c>
      <c r="C38" s="255">
        <v>-195</v>
      </c>
      <c r="D38" s="256">
        <v>168</v>
      </c>
      <c r="E38" s="255">
        <v>-50</v>
      </c>
      <c r="F38" s="256">
        <v>77</v>
      </c>
      <c r="G38" s="255">
        <v>0</v>
      </c>
    </row>
    <row r="39" spans="1:8">
      <c r="A39" s="224"/>
      <c r="B39" s="282" t="s">
        <v>171</v>
      </c>
      <c r="C39" s="255">
        <v>-701.72483556845418</v>
      </c>
      <c r="D39" s="256">
        <v>-735.67898551753319</v>
      </c>
      <c r="E39" s="255">
        <v>-826.45222209956103</v>
      </c>
      <c r="F39" s="256">
        <v>-666.35376387684585</v>
      </c>
      <c r="G39" s="255">
        <v>-664.64805926371992</v>
      </c>
    </row>
    <row r="40" spans="1:8">
      <c r="A40" s="224"/>
      <c r="B40" s="55" t="s">
        <v>118</v>
      </c>
      <c r="C40" s="255">
        <v>-1315.2751644315458</v>
      </c>
      <c r="D40" s="256">
        <v>-739.32101448246704</v>
      </c>
      <c r="E40" s="255">
        <v>-1530.5477779004386</v>
      </c>
      <c r="F40" s="256">
        <v>-1770.6462361231543</v>
      </c>
      <c r="G40" s="255">
        <v>-1502.3519407362801</v>
      </c>
    </row>
    <row r="41" spans="1:8">
      <c r="A41" s="224"/>
      <c r="B41" s="55" t="s">
        <v>82</v>
      </c>
      <c r="C41" s="255">
        <v>0</v>
      </c>
      <c r="D41" s="256">
        <v>-225</v>
      </c>
      <c r="E41" s="255">
        <v>-525</v>
      </c>
      <c r="F41" s="256">
        <v>0</v>
      </c>
      <c r="G41" s="255">
        <v>0</v>
      </c>
    </row>
    <row r="42" spans="1:8" s="240" customFormat="1" ht="10.5">
      <c r="A42" s="224"/>
      <c r="B42" s="58" t="s">
        <v>130</v>
      </c>
      <c r="C42" s="259">
        <v>-17212</v>
      </c>
      <c r="D42" s="260">
        <v>-1532</v>
      </c>
      <c r="E42" s="259">
        <v>-2932</v>
      </c>
      <c r="F42" s="260">
        <v>-2360</v>
      </c>
      <c r="G42" s="259">
        <v>-4067</v>
      </c>
    </row>
    <row r="43" spans="1:8">
      <c r="A43" s="224"/>
      <c r="B43" s="52"/>
      <c r="C43" s="253"/>
      <c r="D43" s="254"/>
      <c r="E43" s="253"/>
      <c r="F43" s="254"/>
      <c r="G43" s="253"/>
    </row>
    <row r="44" spans="1:8" ht="10.5">
      <c r="A44" s="224"/>
      <c r="B44" s="69" t="s">
        <v>150</v>
      </c>
      <c r="C44" s="259">
        <v>151</v>
      </c>
      <c r="D44" s="260">
        <v>-215</v>
      </c>
      <c r="E44" s="259">
        <v>295</v>
      </c>
      <c r="F44" s="260">
        <v>-356</v>
      </c>
      <c r="G44" s="259">
        <v>187</v>
      </c>
    </row>
    <row r="45" spans="1:8">
      <c r="A45" s="224"/>
      <c r="B45" s="54" t="s">
        <v>131</v>
      </c>
      <c r="C45" s="255">
        <v>248</v>
      </c>
      <c r="D45" s="256">
        <v>463</v>
      </c>
      <c r="E45" s="255">
        <v>168</v>
      </c>
      <c r="F45" s="256">
        <v>524</v>
      </c>
      <c r="G45" s="255">
        <v>337.33559501350101</v>
      </c>
    </row>
    <row r="46" spans="1:8" s="240" customFormat="1" ht="10.5">
      <c r="A46" s="224"/>
      <c r="B46" s="170" t="s">
        <v>132</v>
      </c>
      <c r="C46" s="261">
        <v>398</v>
      </c>
      <c r="D46" s="262">
        <v>248</v>
      </c>
      <c r="E46" s="261">
        <v>463</v>
      </c>
      <c r="F46" s="262">
        <v>168</v>
      </c>
      <c r="G46" s="261">
        <v>524.33559501350101</v>
      </c>
    </row>
    <row r="47" spans="1:8">
      <c r="D47" s="263"/>
      <c r="F47" s="264"/>
      <c r="G47" s="220"/>
    </row>
    <row r="48" spans="1:8" ht="10.5">
      <c r="B48" s="289"/>
      <c r="C48" s="288"/>
      <c r="D48" s="288"/>
      <c r="E48" s="288"/>
      <c r="F48" s="288"/>
      <c r="G48" s="290"/>
      <c r="H48" s="290"/>
    </row>
    <row r="49" spans="2:8">
      <c r="B49" s="288"/>
      <c r="C49" s="291"/>
      <c r="D49" s="286"/>
      <c r="E49" s="291"/>
      <c r="F49" s="286"/>
      <c r="G49" s="291"/>
      <c r="H49" s="290"/>
    </row>
    <row r="50" spans="2:8">
      <c r="B50" s="288"/>
      <c r="C50" s="291"/>
      <c r="D50" s="286"/>
      <c r="E50" s="291"/>
      <c r="F50" s="286"/>
      <c r="G50" s="291"/>
      <c r="H50" s="290"/>
    </row>
    <row r="51" spans="2:8">
      <c r="B51" s="288"/>
      <c r="C51" s="291"/>
      <c r="D51" s="286"/>
      <c r="E51" s="291"/>
      <c r="F51" s="286"/>
      <c r="G51" s="291"/>
      <c r="H51" s="290"/>
    </row>
    <row r="88" spans="3:7">
      <c r="C88" s="266"/>
      <c r="D88" s="266"/>
      <c r="E88" s="266"/>
      <c r="F88" s="267"/>
      <c r="G88" s="267"/>
    </row>
    <row r="114" spans="3:7">
      <c r="C114" s="274"/>
      <c r="D114" s="274"/>
      <c r="E114" s="274"/>
      <c r="F114" s="275"/>
      <c r="G114" s="275"/>
    </row>
  </sheetData>
  <mergeCells count="2">
    <mergeCell ref="B5:B6"/>
    <mergeCell ref="C5:G5"/>
  </mergeCells>
  <hyperlinks>
    <hyperlink ref="A1" location="Cover!E6" display="INDEX"/>
  </hyperlinks>
  <pageMargins left="0.23" right="0" top="1" bottom="1" header="0.5" footer="0.5"/>
  <pageSetup paperSize="9" scale="93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view="pageBreakPreview" zoomScaleNormal="100" zoomScaleSheetLayoutView="100" workbookViewId="0">
      <selection activeCell="B12" sqref="B12"/>
    </sheetView>
  </sheetViews>
  <sheetFormatPr defaultColWidth="9.1796875" defaultRowHeight="10"/>
  <cols>
    <col min="1" max="1" width="7.1796875" style="10" customWidth="1"/>
    <col min="2" max="2" width="36.453125" style="2" customWidth="1"/>
    <col min="3" max="7" width="10.26953125" style="2" customWidth="1"/>
    <col min="8" max="8" width="2" style="2" customWidth="1"/>
    <col min="9" max="16384" width="9.1796875" style="2"/>
  </cols>
  <sheetData>
    <row r="1" spans="1:9">
      <c r="A1" s="140" t="s">
        <v>13</v>
      </c>
    </row>
    <row r="3" spans="1:9" ht="12.65" customHeight="1">
      <c r="A3" s="137">
        <v>4</v>
      </c>
      <c r="B3" s="1" t="s">
        <v>189</v>
      </c>
      <c r="C3" s="1"/>
      <c r="D3" s="1"/>
      <c r="E3" s="1"/>
      <c r="F3" s="1"/>
      <c r="G3" s="1"/>
    </row>
    <row r="4" spans="1:9" ht="12.65" customHeight="1">
      <c r="A4" s="20"/>
      <c r="B4" s="35"/>
      <c r="C4" s="35"/>
      <c r="D4" s="35"/>
      <c r="E4" s="35"/>
      <c r="F4" s="35"/>
      <c r="G4" s="3" t="str">
        <f>'Trends file-1'!$G$6</f>
        <v>Amount in Rs Mn, except ratios</v>
      </c>
      <c r="H4" s="35"/>
      <c r="I4" s="35"/>
    </row>
    <row r="5" spans="1:9" ht="12.65" customHeight="1">
      <c r="A5" s="20"/>
      <c r="B5" s="347" t="s">
        <v>0</v>
      </c>
      <c r="C5" s="350" t="s">
        <v>1</v>
      </c>
      <c r="D5" s="351"/>
      <c r="E5" s="351"/>
      <c r="F5" s="351"/>
      <c r="G5" s="351"/>
    </row>
    <row r="6" spans="1:9">
      <c r="A6" s="20"/>
      <c r="B6" s="347"/>
      <c r="C6" s="119">
        <f>'Trends file-1'!C8</f>
        <v>45382</v>
      </c>
      <c r="D6" s="119">
        <f>'Trends file-1'!D8</f>
        <v>45291</v>
      </c>
      <c r="E6" s="119">
        <f>'Trends file-1'!E8</f>
        <v>45199</v>
      </c>
      <c r="F6" s="119">
        <f>'Trends file-1'!F8</f>
        <v>45107</v>
      </c>
      <c r="G6" s="119">
        <f>'Trends file-1'!G8</f>
        <v>45016</v>
      </c>
      <c r="I6" s="36"/>
    </row>
    <row r="7" spans="1:9" ht="12.65" customHeight="1">
      <c r="A7" s="144"/>
      <c r="B7" s="45" t="s">
        <v>4</v>
      </c>
      <c r="C7" s="106">
        <v>18680.278038999997</v>
      </c>
      <c r="D7" s="130">
        <v>18006.114418000005</v>
      </c>
      <c r="E7" s="106">
        <v>17384.714787999997</v>
      </c>
      <c r="F7" s="130">
        <v>16817.201964</v>
      </c>
      <c r="G7" s="106">
        <v>17325.197915999997</v>
      </c>
      <c r="I7" s="68"/>
    </row>
    <row r="8" spans="1:9" ht="12.65" customHeight="1">
      <c r="A8" s="144"/>
      <c r="B8" s="46" t="s">
        <v>48</v>
      </c>
      <c r="C8" s="97">
        <v>9140.461505999996</v>
      </c>
      <c r="D8" s="100">
        <v>8621.2707910000063</v>
      </c>
      <c r="E8" s="97">
        <v>8592.3175659999979</v>
      </c>
      <c r="F8" s="100">
        <v>8550.9091919999992</v>
      </c>
      <c r="G8" s="97">
        <v>7974.0018609999988</v>
      </c>
      <c r="I8" s="68"/>
    </row>
    <row r="9" spans="1:9" s="29" customFormat="1">
      <c r="A9" s="144"/>
      <c r="B9" s="76" t="s">
        <v>49</v>
      </c>
      <c r="C9" s="325">
        <v>0.48931078471727651</v>
      </c>
      <c r="D9" s="326">
        <v>0.47879684594149091</v>
      </c>
      <c r="E9" s="325">
        <v>0.49424552952292006</v>
      </c>
      <c r="F9" s="326">
        <v>0.50846206225652957</v>
      </c>
      <c r="G9" s="325">
        <v>0.46025458985584961</v>
      </c>
      <c r="I9" s="68"/>
    </row>
    <row r="10" spans="1:9">
      <c r="A10" s="144"/>
      <c r="B10" s="46" t="s">
        <v>15</v>
      </c>
      <c r="C10" s="97">
        <v>4542.1659279999976</v>
      </c>
      <c r="D10" s="100">
        <v>4293.3473440000053</v>
      </c>
      <c r="E10" s="97">
        <v>4270.6134669999983</v>
      </c>
      <c r="F10" s="100">
        <v>4407.0824819999989</v>
      </c>
      <c r="G10" s="97">
        <v>4025.5915999999988</v>
      </c>
      <c r="I10" s="68"/>
    </row>
    <row r="11" spans="1:9">
      <c r="A11" s="144"/>
      <c r="B11" s="46" t="s">
        <v>9</v>
      </c>
      <c r="C11" s="97">
        <v>1532.1550040000004</v>
      </c>
      <c r="D11" s="100">
        <v>1411.1039999999998</v>
      </c>
      <c r="E11" s="97">
        <v>1315.9186519999998</v>
      </c>
      <c r="F11" s="100">
        <v>990.98884800000008</v>
      </c>
      <c r="G11" s="97">
        <v>1324.9938949999998</v>
      </c>
      <c r="I11" s="68"/>
    </row>
    <row r="12" spans="1:9">
      <c r="A12" s="144"/>
      <c r="B12" s="45" t="s">
        <v>74</v>
      </c>
      <c r="C12" s="97">
        <v>3010.0109239999974</v>
      </c>
      <c r="D12" s="100">
        <v>2881.2433440000059</v>
      </c>
      <c r="E12" s="97">
        <v>2953.194814999998</v>
      </c>
      <c r="F12" s="100">
        <v>3418.0936339999989</v>
      </c>
      <c r="G12" s="97">
        <v>2700.5977049999992</v>
      </c>
      <c r="I12" s="68"/>
    </row>
    <row r="13" spans="1:9">
      <c r="A13" s="144"/>
      <c r="B13" s="45" t="s">
        <v>25</v>
      </c>
      <c r="C13" s="97">
        <v>783.49143499999991</v>
      </c>
      <c r="D13" s="100">
        <v>754.39720000000011</v>
      </c>
      <c r="E13" s="97">
        <v>723.93385099999978</v>
      </c>
      <c r="F13" s="100">
        <v>886.38210400000003</v>
      </c>
      <c r="G13" s="97">
        <v>681.66658299999995</v>
      </c>
      <c r="I13" s="68"/>
    </row>
    <row r="14" spans="1:9">
      <c r="A14" s="144"/>
      <c r="B14" s="211" t="s">
        <v>151</v>
      </c>
      <c r="C14" s="97">
        <v>2225.5194889999975</v>
      </c>
      <c r="D14" s="100">
        <v>2126.8461440000056</v>
      </c>
      <c r="E14" s="97">
        <v>2230.7609639999982</v>
      </c>
      <c r="F14" s="100">
        <v>2529.2115299999987</v>
      </c>
      <c r="G14" s="97">
        <v>2018.9311219999993</v>
      </c>
      <c r="I14" s="68"/>
    </row>
    <row r="15" spans="1:9">
      <c r="A15" s="144"/>
      <c r="B15" s="212" t="s">
        <v>152</v>
      </c>
      <c r="C15" s="97">
        <v>2225.5194889999975</v>
      </c>
      <c r="D15" s="100">
        <v>2126.8461440000056</v>
      </c>
      <c r="E15" s="97">
        <v>2230.7609639999982</v>
      </c>
      <c r="F15" s="100">
        <v>2529.2115299999987</v>
      </c>
      <c r="G15" s="97">
        <v>2018.9311219999993</v>
      </c>
      <c r="I15" s="68"/>
    </row>
    <row r="16" spans="1:9">
      <c r="A16" s="144"/>
      <c r="B16" s="211" t="s">
        <v>196</v>
      </c>
      <c r="C16" s="97">
        <v>9.9999988378840499E-7</v>
      </c>
      <c r="D16" s="100">
        <v>0</v>
      </c>
      <c r="E16" s="97">
        <v>4071.0407660000005</v>
      </c>
      <c r="F16" s="100">
        <v>0</v>
      </c>
      <c r="G16" s="97">
        <v>0</v>
      </c>
      <c r="I16" s="68"/>
    </row>
    <row r="17" spans="1:9" s="1" customFormat="1" ht="10.5">
      <c r="A17" s="144"/>
      <c r="B17" s="213" t="s">
        <v>178</v>
      </c>
      <c r="C17" s="96">
        <v>2225.5194879999976</v>
      </c>
      <c r="D17" s="127">
        <v>2126.8461440000046</v>
      </c>
      <c r="E17" s="96">
        <v>-1841.2798020000023</v>
      </c>
      <c r="F17" s="127">
        <v>2532.2115299999987</v>
      </c>
      <c r="G17" s="96">
        <v>2018.9311219999993</v>
      </c>
      <c r="I17" s="68"/>
    </row>
    <row r="18" spans="1:9" s="1" customFormat="1" ht="10.5">
      <c r="A18" s="144"/>
      <c r="B18" s="45" t="s">
        <v>45</v>
      </c>
      <c r="C18" s="97">
        <v>4924.7463735599958</v>
      </c>
      <c r="D18" s="100">
        <v>3515.0439647709973</v>
      </c>
      <c r="E18" s="97">
        <v>5912.3172880400025</v>
      </c>
      <c r="F18" s="100">
        <v>5883.1747956600002</v>
      </c>
      <c r="G18" s="97">
        <v>4711.6661478200003</v>
      </c>
      <c r="I18" s="68"/>
    </row>
    <row r="19" spans="1:9" s="1" customFormat="1" ht="10.5">
      <c r="A19" s="144"/>
      <c r="B19" s="45" t="s">
        <v>46</v>
      </c>
      <c r="C19" s="97">
        <v>4215.7151324400002</v>
      </c>
      <c r="D19" s="100">
        <v>5106.226826229009</v>
      </c>
      <c r="E19" s="97">
        <v>2680.0002779599954</v>
      </c>
      <c r="F19" s="100">
        <v>2667.734396339999</v>
      </c>
      <c r="G19" s="97">
        <v>3262.3357131799985</v>
      </c>
      <c r="I19" s="68"/>
    </row>
    <row r="20" spans="1:9">
      <c r="A20" s="144"/>
      <c r="B20" s="74" t="s">
        <v>53</v>
      </c>
      <c r="C20" s="107">
        <v>209954.085085</v>
      </c>
      <c r="D20" s="131">
        <v>205843.13282100001</v>
      </c>
      <c r="E20" s="107">
        <v>203037.80845499996</v>
      </c>
      <c r="F20" s="131">
        <v>199073.70599699992</v>
      </c>
      <c r="G20" s="107">
        <v>198814.93211199998</v>
      </c>
    </row>
    <row r="21" spans="1:9" s="29" customFormat="1">
      <c r="A21" s="30"/>
      <c r="B21" s="352"/>
      <c r="C21" s="352"/>
      <c r="D21" s="352"/>
      <c r="E21" s="352"/>
      <c r="F21" s="352"/>
      <c r="G21" s="352"/>
    </row>
    <row r="22" spans="1:9" ht="13.5" customHeight="1">
      <c r="A22" s="19"/>
      <c r="B22" s="138" t="s">
        <v>190</v>
      </c>
      <c r="C22" s="1"/>
      <c r="D22" s="1"/>
      <c r="E22" s="1"/>
      <c r="F22" s="1"/>
      <c r="G22" s="1"/>
    </row>
    <row r="23" spans="1:9" customFormat="1" ht="12.65" customHeight="1"/>
    <row r="24" spans="1:9" ht="12.65" customHeight="1">
      <c r="A24" s="19" t="s">
        <v>77</v>
      </c>
      <c r="B24" s="1" t="s">
        <v>197</v>
      </c>
      <c r="C24" s="1"/>
      <c r="D24" s="1"/>
      <c r="E24" s="1"/>
      <c r="F24" s="1"/>
      <c r="G24" s="1"/>
    </row>
    <row r="25" spans="1:9" ht="12.65" customHeight="1">
      <c r="A25" s="20"/>
      <c r="G25" s="3" t="str">
        <f>'Trends file-1'!$G$6</f>
        <v>Amount in Rs Mn, except ratios</v>
      </c>
      <c r="H25" s="28"/>
      <c r="I25" s="28"/>
    </row>
    <row r="26" spans="1:9" ht="12.75" customHeight="1">
      <c r="A26" s="20"/>
      <c r="B26" s="348" t="s">
        <v>0</v>
      </c>
      <c r="C26" s="350" t="s">
        <v>1</v>
      </c>
      <c r="D26" s="351"/>
      <c r="E26" s="351"/>
      <c r="F26" s="351"/>
      <c r="G26" s="351"/>
      <c r="H26" s="188"/>
      <c r="I26" s="188"/>
    </row>
    <row r="27" spans="1:9">
      <c r="A27" s="20"/>
      <c r="B27" s="349"/>
      <c r="C27" s="119">
        <f>$C$6</f>
        <v>45382</v>
      </c>
      <c r="D27" s="119">
        <f>$D$6</f>
        <v>45291</v>
      </c>
      <c r="E27" s="119">
        <f>$E$6</f>
        <v>45199</v>
      </c>
      <c r="F27" s="119">
        <f>$F$6</f>
        <v>45107</v>
      </c>
      <c r="G27" s="119">
        <f>$G$6</f>
        <v>45016</v>
      </c>
      <c r="H27" s="8"/>
      <c r="I27" s="8"/>
    </row>
    <row r="28" spans="1:9" ht="12.65" customHeight="1">
      <c r="A28" s="145"/>
      <c r="B28" s="2" t="s">
        <v>4</v>
      </c>
      <c r="C28" s="34">
        <v>18232.075407</v>
      </c>
      <c r="D28" s="94">
        <v>17477.477779999994</v>
      </c>
      <c r="E28" s="34">
        <v>17028.515155000005</v>
      </c>
      <c r="F28" s="94">
        <v>16473.258688999998</v>
      </c>
      <c r="G28" s="34">
        <v>17072.476651999998</v>
      </c>
      <c r="H28" s="5"/>
      <c r="I28" s="68"/>
    </row>
    <row r="29" spans="1:9" ht="12.65" customHeight="1">
      <c r="A29" s="145"/>
      <c r="B29" s="2" t="s">
        <v>48</v>
      </c>
      <c r="C29" s="33">
        <v>8939</v>
      </c>
      <c r="D29" s="93">
        <v>8403</v>
      </c>
      <c r="E29" s="33">
        <v>8471</v>
      </c>
      <c r="F29" s="93">
        <v>8390</v>
      </c>
      <c r="G29" s="33">
        <v>7924</v>
      </c>
      <c r="H29" s="5"/>
      <c r="I29" s="68"/>
    </row>
    <row r="30" spans="1:9" s="1" customFormat="1" ht="10.5">
      <c r="A30" s="145"/>
      <c r="B30" s="77" t="s">
        <v>49</v>
      </c>
      <c r="C30" s="327">
        <v>0.49028976682314351</v>
      </c>
      <c r="D30" s="328">
        <v>0.4807901978634358</v>
      </c>
      <c r="E30" s="327">
        <v>0.49745969762446957</v>
      </c>
      <c r="F30" s="328">
        <v>0.5093102802788142</v>
      </c>
      <c r="G30" s="327">
        <v>0.46413886874882465</v>
      </c>
      <c r="H30" s="9"/>
      <c r="I30" s="68"/>
    </row>
    <row r="31" spans="1:9" ht="12.65" customHeight="1">
      <c r="A31" s="145"/>
      <c r="B31" s="141" t="s">
        <v>15</v>
      </c>
      <c r="C31" s="33">
        <v>4453</v>
      </c>
      <c r="D31" s="93">
        <v>4209</v>
      </c>
      <c r="E31" s="33">
        <v>4307</v>
      </c>
      <c r="F31" s="93">
        <v>4337</v>
      </c>
      <c r="G31" s="33">
        <v>4034</v>
      </c>
      <c r="H31" s="5"/>
      <c r="I31" s="68"/>
    </row>
    <row r="32" spans="1:9" s="1" customFormat="1" ht="10.5">
      <c r="A32" s="145"/>
      <c r="B32" s="66" t="s">
        <v>45</v>
      </c>
      <c r="C32" s="72">
        <v>4661.969947419997</v>
      </c>
      <c r="D32" s="92">
        <v>3283.3843606009978</v>
      </c>
      <c r="E32" s="72">
        <v>5249.4159980000022</v>
      </c>
      <c r="F32" s="92">
        <v>5775.5072774</v>
      </c>
      <c r="G32" s="72">
        <v>4545.2467998100001</v>
      </c>
      <c r="H32" s="9"/>
      <c r="I32" s="68"/>
    </row>
    <row r="33" spans="1:9" s="1" customFormat="1" ht="10.5">
      <c r="A33" s="145"/>
      <c r="B33" s="66" t="s">
        <v>46</v>
      </c>
      <c r="C33" s="70">
        <v>4277.030052580003</v>
      </c>
      <c r="D33" s="132">
        <v>5119.6156393990022</v>
      </c>
      <c r="E33" s="70">
        <v>3221.5840019999978</v>
      </c>
      <c r="F33" s="132">
        <v>2614.4927226</v>
      </c>
      <c r="G33" s="70">
        <v>3378.7532001899999</v>
      </c>
      <c r="H33" s="9"/>
      <c r="I33" s="68"/>
    </row>
    <row r="34" spans="1:9" s="1" customFormat="1" ht="10.5">
      <c r="A34" s="145"/>
      <c r="B34" s="71" t="s">
        <v>53</v>
      </c>
      <c r="C34" s="73">
        <v>205923.871228</v>
      </c>
      <c r="D34" s="133">
        <v>202071.523116</v>
      </c>
      <c r="E34" s="73">
        <v>199498.16594299997</v>
      </c>
      <c r="F34" s="133">
        <v>196119.70959399993</v>
      </c>
      <c r="G34" s="73">
        <v>195934.57442299998</v>
      </c>
      <c r="H34" s="9"/>
      <c r="I34" s="68"/>
    </row>
    <row r="35" spans="1:9" s="35" customFormat="1" ht="20.25" customHeight="1">
      <c r="A35" s="210"/>
      <c r="B35" s="346"/>
      <c r="C35" s="346"/>
      <c r="D35" s="346"/>
      <c r="E35" s="346"/>
      <c r="F35" s="346"/>
      <c r="G35" s="346"/>
    </row>
    <row r="36" spans="1:9">
      <c r="A36" s="20"/>
      <c r="B36" s="29"/>
      <c r="C36" s="29"/>
      <c r="D36" s="29"/>
      <c r="E36" s="29"/>
      <c r="F36" s="29"/>
    </row>
    <row r="37" spans="1:9" ht="12.65" customHeight="1">
      <c r="A37" s="19" t="s">
        <v>78</v>
      </c>
      <c r="B37" s="1" t="s">
        <v>198</v>
      </c>
      <c r="C37" s="1"/>
      <c r="D37" s="1"/>
      <c r="E37" s="1"/>
      <c r="F37" s="1"/>
      <c r="G37" s="1"/>
    </row>
    <row r="38" spans="1:9" ht="12.65" customHeight="1">
      <c r="A38" s="20"/>
      <c r="G38" s="3" t="str">
        <f>'Trends file-1'!$G$6</f>
        <v>Amount in Rs Mn, except ratios</v>
      </c>
    </row>
    <row r="39" spans="1:9" ht="12.75" customHeight="1">
      <c r="A39" s="20"/>
      <c r="B39" s="348" t="s">
        <v>0</v>
      </c>
      <c r="C39" s="350" t="s">
        <v>1</v>
      </c>
      <c r="D39" s="351"/>
      <c r="E39" s="351"/>
      <c r="F39" s="351"/>
      <c r="G39" s="351"/>
      <c r="H39" s="188"/>
      <c r="I39" s="188"/>
    </row>
    <row r="40" spans="1:9">
      <c r="A40" s="20"/>
      <c r="B40" s="349"/>
      <c r="C40" s="119">
        <f>$C$6</f>
        <v>45382</v>
      </c>
      <c r="D40" s="119">
        <f>$D$6</f>
        <v>45291</v>
      </c>
      <c r="E40" s="119">
        <f>$E$6</f>
        <v>45199</v>
      </c>
      <c r="F40" s="119">
        <f>$F$6</f>
        <v>45107</v>
      </c>
      <c r="G40" s="119">
        <f>$G$6</f>
        <v>45016</v>
      </c>
      <c r="H40" s="8"/>
      <c r="I40" s="8"/>
    </row>
    <row r="41" spans="1:9" ht="12.65" customHeight="1">
      <c r="A41" s="145"/>
      <c r="B41" s="2" t="s">
        <v>4</v>
      </c>
      <c r="C41" s="34">
        <v>547</v>
      </c>
      <c r="D41" s="94">
        <v>543</v>
      </c>
      <c r="E41" s="34">
        <v>500</v>
      </c>
      <c r="F41" s="94">
        <v>469</v>
      </c>
      <c r="G41" s="34">
        <v>432</v>
      </c>
      <c r="H41" s="5"/>
      <c r="I41" s="68"/>
    </row>
    <row r="42" spans="1:9" ht="12.65" customHeight="1">
      <c r="A42" s="145"/>
      <c r="B42" s="2" t="s">
        <v>48</v>
      </c>
      <c r="C42" s="33">
        <v>201</v>
      </c>
      <c r="D42" s="93">
        <v>217</v>
      </c>
      <c r="E42" s="33">
        <v>121</v>
      </c>
      <c r="F42" s="93">
        <v>161</v>
      </c>
      <c r="G42" s="33">
        <v>50</v>
      </c>
      <c r="H42" s="5"/>
      <c r="I42" s="68"/>
    </row>
    <row r="43" spans="1:9" ht="12.65" customHeight="1">
      <c r="A43" s="145"/>
      <c r="B43" s="77" t="s">
        <v>49</v>
      </c>
      <c r="C43" s="327">
        <v>0.36745886654478976</v>
      </c>
      <c r="D43" s="328">
        <v>0.39963167587476978</v>
      </c>
      <c r="E43" s="327">
        <v>0.24199999999999999</v>
      </c>
      <c r="F43" s="328">
        <v>0.34328358208955223</v>
      </c>
      <c r="G43" s="327">
        <v>0.11574074074074074</v>
      </c>
      <c r="H43" s="5"/>
      <c r="I43" s="68"/>
    </row>
    <row r="44" spans="1:9" s="1" customFormat="1" ht="10.5">
      <c r="A44" s="145"/>
      <c r="B44" s="141" t="s">
        <v>15</v>
      </c>
      <c r="C44" s="33">
        <v>89</v>
      </c>
      <c r="D44" s="93">
        <v>82</v>
      </c>
      <c r="E44" s="33">
        <v>-37</v>
      </c>
      <c r="F44" s="93">
        <v>71</v>
      </c>
      <c r="G44" s="33">
        <v>-9</v>
      </c>
      <c r="H44" s="9"/>
      <c r="I44" s="68"/>
    </row>
    <row r="45" spans="1:9" s="1" customFormat="1" ht="10.5">
      <c r="A45" s="145"/>
      <c r="B45" s="66" t="s">
        <v>45</v>
      </c>
      <c r="C45" s="72">
        <v>262.77642614000013</v>
      </c>
      <c r="D45" s="92">
        <v>231.65960416999985</v>
      </c>
      <c r="E45" s="72">
        <v>662.90129004000005</v>
      </c>
      <c r="F45" s="92">
        <v>107.66751825999999</v>
      </c>
      <c r="G45" s="72">
        <v>166.41934800999991</v>
      </c>
      <c r="H45" s="9"/>
      <c r="I45" s="68"/>
    </row>
    <row r="46" spans="1:9" s="1" customFormat="1" ht="10.5">
      <c r="A46" s="145"/>
      <c r="B46" s="66" t="s">
        <v>46</v>
      </c>
      <c r="C46" s="72">
        <v>-61.776426140000126</v>
      </c>
      <c r="D46" s="92">
        <v>-14.659604169999852</v>
      </c>
      <c r="E46" s="72">
        <v>-541.90129004000005</v>
      </c>
      <c r="F46" s="92">
        <v>53.332481740000006</v>
      </c>
      <c r="G46" s="72">
        <v>-116.41934800999991</v>
      </c>
      <c r="H46" s="9"/>
      <c r="I46" s="68"/>
    </row>
    <row r="47" spans="1:9" s="1" customFormat="1" ht="10.5">
      <c r="A47" s="145"/>
      <c r="B47" s="71" t="s">
        <v>53</v>
      </c>
      <c r="C47" s="73">
        <v>4030.2138570000002</v>
      </c>
      <c r="D47" s="133">
        <v>3771.6097049999998</v>
      </c>
      <c r="E47" s="73">
        <v>3539.6425119999999</v>
      </c>
      <c r="F47" s="133">
        <v>2953.9964030000001</v>
      </c>
      <c r="G47" s="73">
        <v>2880.3576889999999</v>
      </c>
      <c r="H47" s="9"/>
      <c r="I47" s="68"/>
    </row>
    <row r="48" spans="1:9">
      <c r="A48" s="20"/>
      <c r="B48" s="345"/>
      <c r="C48" s="345"/>
      <c r="D48" s="345"/>
      <c r="E48" s="345"/>
      <c r="F48" s="345"/>
      <c r="G48" s="345"/>
    </row>
  </sheetData>
  <mergeCells count="9">
    <mergeCell ref="B48:G48"/>
    <mergeCell ref="B35:G35"/>
    <mergeCell ref="B5:B6"/>
    <mergeCell ref="B39:B40"/>
    <mergeCell ref="C5:G5"/>
    <mergeCell ref="C26:G26"/>
    <mergeCell ref="C39:G39"/>
    <mergeCell ref="B26:B27"/>
    <mergeCell ref="B21:G21"/>
  </mergeCells>
  <phoneticPr fontId="3" type="noConversion"/>
  <hyperlinks>
    <hyperlink ref="A1" location="Cover!E6" display="INDEX"/>
  </hyperlinks>
  <pageMargins left="0.23" right="0.25" top="1" bottom="1" header="0.5" footer="0.5"/>
  <pageSetup paperSize="9" scale="62" orientation="portrait" r:id="rId1"/>
  <headerFooter alignWithMargins="0">
    <oddFooter>Page &amp;P of &amp;N</oddFooter>
  </headerFooter>
  <rowBreaks count="1" manualBreakCount="1">
    <brk id="35" max="7" man="1"/>
  </rowBreaks>
  <colBreaks count="1" manualBreakCount="1">
    <brk id="8" max="1048575" man="1"/>
  </colBreaks>
  <ignoredErrors>
    <ignoredError sqref="A1:I2 A23:I23 A36:I36 B29:B34 B41:B47 A4:I5 A3 C3:I3 A21:A22 C22:I22 A38:I40 A37 C37:I37 A35 A6:B6 H17:I21 A48 H41:I48 H6:I7 J29:XFD1048576 A49:I1048576 H29:I35 H28:I28 B28 A27:I27 A24 C24:I24 J1:XFD7 A25:I26 H8:XFD11 J17:XFD2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view="pageBreakPreview" zoomScaleNormal="100" zoomScaleSheetLayoutView="100" workbookViewId="0">
      <selection activeCell="A19" sqref="A19"/>
    </sheetView>
  </sheetViews>
  <sheetFormatPr defaultColWidth="9.1796875" defaultRowHeight="10"/>
  <cols>
    <col min="1" max="1" width="9.1796875" style="2"/>
    <col min="2" max="2" width="34.7265625" style="2" bestFit="1" customWidth="1"/>
    <col min="3" max="7" width="11.54296875" style="2" customWidth="1"/>
    <col min="8" max="8" width="2" style="2" customWidth="1"/>
    <col min="9" max="16384" width="9.1796875" style="2"/>
  </cols>
  <sheetData>
    <row r="1" spans="1:8">
      <c r="A1" s="140" t="s">
        <v>13</v>
      </c>
    </row>
    <row r="3" spans="1:8" ht="10.5">
      <c r="A3" s="137">
        <v>5</v>
      </c>
      <c r="B3" s="1" t="s">
        <v>44</v>
      </c>
      <c r="C3" s="1"/>
      <c r="D3" s="1"/>
      <c r="E3" s="1"/>
      <c r="F3" s="1"/>
      <c r="G3" s="1"/>
    </row>
    <row r="4" spans="1:8" ht="10.5">
      <c r="B4" s="1"/>
      <c r="C4" s="1"/>
      <c r="D4" s="1"/>
      <c r="E4" s="1"/>
      <c r="F4" s="1"/>
      <c r="G4" s="1"/>
    </row>
    <row r="5" spans="1:8" ht="10.5">
      <c r="A5" s="25">
        <v>5.0999999999999996</v>
      </c>
      <c r="B5" s="1" t="s">
        <v>191</v>
      </c>
      <c r="C5" s="1"/>
      <c r="D5" s="1"/>
      <c r="E5" s="1"/>
      <c r="F5" s="1"/>
      <c r="G5" s="1"/>
    </row>
    <row r="6" spans="1:8" ht="10.5">
      <c r="B6" s="1"/>
      <c r="C6" s="1"/>
      <c r="D6" s="1"/>
      <c r="E6" s="1"/>
      <c r="F6" s="1"/>
      <c r="G6" s="1"/>
    </row>
    <row r="7" spans="1:8" ht="10.5">
      <c r="A7" s="25">
        <v>5.0999999999999996</v>
      </c>
      <c r="B7" s="1" t="s">
        <v>2</v>
      </c>
      <c r="C7" s="1"/>
      <c r="D7" s="1"/>
      <c r="E7" s="1"/>
      <c r="F7" s="1"/>
      <c r="G7" s="1"/>
    </row>
    <row r="8" spans="1:8">
      <c r="A8" s="26"/>
      <c r="G8" s="3" t="str">
        <f>'Trends file-4'!G4</f>
        <v>Amount in Rs Mn, except ratios</v>
      </c>
      <c r="H8" s="3"/>
    </row>
    <row r="9" spans="1:8" s="123" customFormat="1">
      <c r="A9" s="124"/>
      <c r="B9" s="353" t="s">
        <v>0</v>
      </c>
      <c r="C9" s="355" t="s">
        <v>1</v>
      </c>
      <c r="D9" s="356"/>
      <c r="E9" s="356"/>
      <c r="F9" s="356"/>
      <c r="G9" s="356"/>
      <c r="H9" s="187"/>
    </row>
    <row r="10" spans="1:8" s="123" customFormat="1">
      <c r="A10" s="124"/>
      <c r="B10" s="353"/>
      <c r="C10" s="119">
        <f>'Trends file-1'!C8</f>
        <v>45382</v>
      </c>
      <c r="D10" s="119">
        <f>'Trends file-1'!D8</f>
        <v>45291</v>
      </c>
      <c r="E10" s="119">
        <f>'Trends file-1'!E8</f>
        <v>45199</v>
      </c>
      <c r="F10" s="119">
        <f>'Trends file-1'!F8</f>
        <v>45107</v>
      </c>
      <c r="G10" s="119">
        <f>'Trends file-1'!G8</f>
        <v>45016</v>
      </c>
      <c r="H10" s="187"/>
    </row>
    <row r="11" spans="1:8">
      <c r="A11" s="145"/>
      <c r="B11" s="2" t="s">
        <v>5</v>
      </c>
      <c r="C11" s="108">
        <v>2066.5469330000005</v>
      </c>
      <c r="D11" s="120">
        <v>1897.0206829999997</v>
      </c>
      <c r="E11" s="108">
        <v>1856.6765369999998</v>
      </c>
      <c r="F11" s="120">
        <v>1640.7193560000001</v>
      </c>
      <c r="G11" s="108">
        <v>2625.5683010000002</v>
      </c>
      <c r="H11" s="5"/>
    </row>
    <row r="12" spans="1:8">
      <c r="A12" s="146"/>
      <c r="B12" s="6" t="s">
        <v>6</v>
      </c>
      <c r="C12" s="109">
        <v>1728.1511249999994</v>
      </c>
      <c r="D12" s="134">
        <v>1654.5531210000004</v>
      </c>
      <c r="E12" s="109">
        <v>1564.4111119999998</v>
      </c>
      <c r="F12" s="134">
        <v>1572.4847500000001</v>
      </c>
      <c r="G12" s="109">
        <v>1506.8643089999996</v>
      </c>
      <c r="H12" s="5"/>
    </row>
    <row r="13" spans="1:8">
      <c r="A13" s="145"/>
      <c r="B13" s="2" t="s">
        <v>7</v>
      </c>
      <c r="C13" s="110">
        <v>4563.7469830000009</v>
      </c>
      <c r="D13" s="121">
        <v>4529.7137460000004</v>
      </c>
      <c r="E13" s="110">
        <v>4270.180789</v>
      </c>
      <c r="F13" s="121">
        <v>3485.2982050000001</v>
      </c>
      <c r="G13" s="110">
        <v>4071.2690229999989</v>
      </c>
      <c r="H13" s="5"/>
    </row>
    <row r="14" spans="1:8">
      <c r="A14" s="145"/>
      <c r="B14" s="2" t="s">
        <v>47</v>
      </c>
      <c r="C14" s="110">
        <v>52.999000000000024</v>
      </c>
      <c r="D14" s="121">
        <v>46.09020799999999</v>
      </c>
      <c r="E14" s="110">
        <v>47.497551999999999</v>
      </c>
      <c r="F14" s="121">
        <v>49.287987000000001</v>
      </c>
      <c r="G14" s="110">
        <v>69.63188199999999</v>
      </c>
      <c r="H14" s="5"/>
    </row>
    <row r="15" spans="1:8">
      <c r="A15" s="145"/>
      <c r="B15" s="2" t="s">
        <v>8</v>
      </c>
      <c r="C15" s="110">
        <v>260.76136799999983</v>
      </c>
      <c r="D15" s="121">
        <v>260.139725</v>
      </c>
      <c r="E15" s="110">
        <v>286.20075100000008</v>
      </c>
      <c r="F15" s="121">
        <v>247.450389</v>
      </c>
      <c r="G15" s="110">
        <v>213.20854800000006</v>
      </c>
      <c r="H15" s="5"/>
    </row>
    <row r="16" spans="1:8">
      <c r="A16" s="145"/>
      <c r="B16" s="2" t="s">
        <v>31</v>
      </c>
      <c r="C16" s="110">
        <v>1228.7255809999997</v>
      </c>
      <c r="D16" s="121">
        <v>1342.5320400000001</v>
      </c>
      <c r="E16" s="110">
        <v>1101.581034</v>
      </c>
      <c r="F16" s="121">
        <v>1522.31177</v>
      </c>
      <c r="G16" s="110">
        <v>1138.7528130000001</v>
      </c>
      <c r="H16" s="5"/>
    </row>
    <row r="17" spans="1:8" s="1" customFormat="1" ht="10.5">
      <c r="A17" s="145"/>
      <c r="B17" s="7" t="s">
        <v>2</v>
      </c>
      <c r="C17" s="111">
        <v>9900.9309900000007</v>
      </c>
      <c r="D17" s="122">
        <v>9730.0495229999997</v>
      </c>
      <c r="E17" s="111">
        <v>9126.5477749999991</v>
      </c>
      <c r="F17" s="122">
        <v>8517.5524569999998</v>
      </c>
      <c r="G17" s="111">
        <v>9625.2948759999999</v>
      </c>
      <c r="H17" s="4"/>
    </row>
    <row r="18" spans="1:8" s="6" customFormat="1">
      <c r="A18" s="287"/>
      <c r="B18" s="352"/>
      <c r="C18" s="352"/>
      <c r="D18" s="352"/>
      <c r="E18" s="352"/>
      <c r="F18" s="352"/>
      <c r="G18" s="352"/>
    </row>
    <row r="19" spans="1:8" ht="10.5">
      <c r="A19" s="25">
        <v>5.2</v>
      </c>
      <c r="B19" s="1" t="s">
        <v>84</v>
      </c>
      <c r="C19" s="1"/>
      <c r="D19" s="1"/>
      <c r="E19" s="1"/>
      <c r="F19" s="1"/>
      <c r="G19" s="1"/>
    </row>
    <row r="20" spans="1:8">
      <c r="A20" s="26"/>
      <c r="G20" s="3" t="str">
        <f>G8</f>
        <v>Amount in Rs Mn, except ratios</v>
      </c>
    </row>
    <row r="21" spans="1:8" s="123" customFormat="1">
      <c r="A21" s="124"/>
      <c r="B21" s="353" t="s">
        <v>0</v>
      </c>
      <c r="C21" s="355" t="s">
        <v>1</v>
      </c>
      <c r="D21" s="356"/>
      <c r="E21" s="356"/>
      <c r="F21" s="356"/>
      <c r="G21" s="356"/>
      <c r="H21" s="188"/>
    </row>
    <row r="22" spans="1:8" s="123" customFormat="1">
      <c r="A22" s="124"/>
      <c r="B22" s="353"/>
      <c r="C22" s="119">
        <f>'Trends file-4'!$C$6</f>
        <v>45382</v>
      </c>
      <c r="D22" s="119">
        <f>'Trends file-4'!$D$6</f>
        <v>45291</v>
      </c>
      <c r="E22" s="119">
        <f>'Trends file-4'!$E$6</f>
        <v>45199</v>
      </c>
      <c r="F22" s="119">
        <f>'Trends file-4'!$F$6</f>
        <v>45107</v>
      </c>
      <c r="G22" s="119">
        <f>'Trends file-4'!$G$6</f>
        <v>45016</v>
      </c>
      <c r="H22" s="187"/>
    </row>
    <row r="23" spans="1:8">
      <c r="A23" s="145"/>
      <c r="B23" s="2" t="s">
        <v>67</v>
      </c>
      <c r="C23" s="108">
        <v>3606.6571859999985</v>
      </c>
      <c r="D23" s="120">
        <v>3437.8362150000012</v>
      </c>
      <c r="E23" s="108">
        <v>3431.6168669999997</v>
      </c>
      <c r="F23" s="120">
        <v>3263.4143389999999</v>
      </c>
      <c r="G23" s="108">
        <v>3074.2871709999999</v>
      </c>
      <c r="H23" s="5"/>
    </row>
    <row r="24" spans="1:8">
      <c r="A24" s="145"/>
      <c r="B24" s="6" t="s">
        <v>68</v>
      </c>
      <c r="C24" s="110">
        <v>991.63839199999984</v>
      </c>
      <c r="D24" s="121">
        <v>890.08723200000009</v>
      </c>
      <c r="E24" s="110">
        <v>890.08723199999997</v>
      </c>
      <c r="F24" s="121">
        <v>880.41237100000001</v>
      </c>
      <c r="G24" s="110">
        <v>873.12309000000005</v>
      </c>
      <c r="H24" s="5"/>
    </row>
    <row r="25" spans="1:8" s="1" customFormat="1" ht="10.5">
      <c r="A25" s="145"/>
      <c r="B25" s="7" t="s">
        <v>84</v>
      </c>
      <c r="C25" s="111">
        <v>4598.2955779999984</v>
      </c>
      <c r="D25" s="122">
        <v>4327.923447000001</v>
      </c>
      <c r="E25" s="111">
        <v>4321.7040989999996</v>
      </c>
      <c r="F25" s="122">
        <v>4143.8267100000003</v>
      </c>
      <c r="G25" s="111">
        <v>3947.410261</v>
      </c>
      <c r="H25" s="4"/>
    </row>
    <row r="26" spans="1:8">
      <c r="A26" s="26"/>
      <c r="B26" s="354"/>
      <c r="C26" s="354"/>
      <c r="D26" s="354"/>
      <c r="E26" s="354"/>
      <c r="F26" s="354"/>
      <c r="G26" s="354"/>
    </row>
    <row r="27" spans="1:8" ht="10.5">
      <c r="A27" s="25">
        <v>5.3</v>
      </c>
      <c r="B27" s="1" t="s">
        <v>14</v>
      </c>
      <c r="C27" s="1"/>
      <c r="D27" s="1"/>
      <c r="E27" s="1"/>
      <c r="F27" s="1"/>
      <c r="G27" s="1"/>
    </row>
    <row r="28" spans="1:8">
      <c r="A28" s="26"/>
      <c r="G28" s="3" t="str">
        <f>G20</f>
        <v>Amount in Rs Mn, except ratios</v>
      </c>
    </row>
    <row r="29" spans="1:8" s="123" customFormat="1">
      <c r="A29" s="125"/>
      <c r="B29" s="353" t="s">
        <v>0</v>
      </c>
      <c r="C29" s="355" t="s">
        <v>1</v>
      </c>
      <c r="D29" s="356"/>
      <c r="E29" s="356"/>
      <c r="F29" s="356"/>
      <c r="G29" s="356"/>
      <c r="H29" s="188"/>
    </row>
    <row r="30" spans="1:8" s="123" customFormat="1">
      <c r="A30" s="126"/>
      <c r="B30" s="353"/>
      <c r="C30" s="119">
        <f>'Trends file-4'!$C$6</f>
        <v>45382</v>
      </c>
      <c r="D30" s="119">
        <f>'Trends file-4'!$D$6</f>
        <v>45291</v>
      </c>
      <c r="E30" s="119">
        <f>'Trends file-4'!$E$6</f>
        <v>45199</v>
      </c>
      <c r="F30" s="119">
        <f>'Trends file-4'!$F$6</f>
        <v>45107</v>
      </c>
      <c r="G30" s="119">
        <f>'Trends file-4'!$G$6</f>
        <v>45016</v>
      </c>
      <c r="H30" s="187"/>
    </row>
    <row r="31" spans="1:8">
      <c r="A31" s="145"/>
      <c r="B31" s="2" t="s">
        <v>10</v>
      </c>
      <c r="C31" s="108">
        <v>1270.82249</v>
      </c>
      <c r="D31" s="120">
        <v>0</v>
      </c>
      <c r="E31" s="108">
        <v>0</v>
      </c>
      <c r="F31" s="120">
        <v>0</v>
      </c>
      <c r="G31" s="108">
        <v>0</v>
      </c>
      <c r="H31" s="5"/>
    </row>
    <row r="32" spans="1:8">
      <c r="A32" s="145"/>
      <c r="B32" s="6" t="s">
        <v>11</v>
      </c>
      <c r="C32" s="110">
        <v>-487.33105500000011</v>
      </c>
      <c r="D32" s="121">
        <v>754.39720000000011</v>
      </c>
      <c r="E32" s="110">
        <v>723.93385099999978</v>
      </c>
      <c r="F32" s="121">
        <v>886.38210400000003</v>
      </c>
      <c r="G32" s="110">
        <v>681.66658299999995</v>
      </c>
      <c r="H32" s="5"/>
    </row>
    <row r="33" spans="1:8" s="1" customFormat="1" ht="10.5">
      <c r="A33" s="145"/>
      <c r="B33" s="7" t="s">
        <v>25</v>
      </c>
      <c r="C33" s="111">
        <v>783.49143499999991</v>
      </c>
      <c r="D33" s="122">
        <v>754.39720000000011</v>
      </c>
      <c r="E33" s="111">
        <v>723.93385099999978</v>
      </c>
      <c r="F33" s="122">
        <v>886.38210400000003</v>
      </c>
      <c r="G33" s="111">
        <v>681.66658299999995</v>
      </c>
      <c r="H33" s="4"/>
    </row>
    <row r="34" spans="1:8">
      <c r="A34" s="26"/>
      <c r="B34" s="354"/>
      <c r="C34" s="354"/>
      <c r="D34" s="354"/>
      <c r="E34" s="354"/>
      <c r="F34" s="354"/>
      <c r="G34" s="354"/>
    </row>
    <row r="35" spans="1:8">
      <c r="A35" s="26"/>
      <c r="B35" s="18"/>
      <c r="C35" s="18"/>
      <c r="D35" s="18"/>
      <c r="E35" s="18"/>
      <c r="F35" s="18"/>
      <c r="G35" s="18"/>
    </row>
    <row r="36" spans="1:8" ht="10.5">
      <c r="A36" s="25">
        <v>5.4</v>
      </c>
      <c r="B36" s="1" t="s">
        <v>192</v>
      </c>
      <c r="C36" s="1"/>
      <c r="D36" s="1"/>
      <c r="E36" s="1"/>
      <c r="F36" s="18"/>
      <c r="G36" s="18"/>
    </row>
    <row r="37" spans="1:8">
      <c r="A37" s="26"/>
      <c r="B37" s="18"/>
      <c r="C37" s="18"/>
      <c r="D37" s="18"/>
      <c r="E37" s="18"/>
      <c r="F37" s="18"/>
      <c r="G37" s="18"/>
    </row>
    <row r="38" spans="1:8" ht="10.5">
      <c r="B38" s="1" t="s">
        <v>72</v>
      </c>
      <c r="G38" s="3" t="str">
        <f>'Trends file-4'!G4</f>
        <v>Amount in Rs Mn, except ratios</v>
      </c>
    </row>
    <row r="39" spans="1:8" s="123" customFormat="1">
      <c r="B39" s="349" t="s">
        <v>0</v>
      </c>
      <c r="C39" s="357" t="s">
        <v>1</v>
      </c>
      <c r="D39" s="356"/>
      <c r="E39" s="356"/>
      <c r="F39" s="356"/>
      <c r="G39" s="356"/>
    </row>
    <row r="40" spans="1:8" s="123" customFormat="1">
      <c r="B40" s="358"/>
      <c r="C40" s="119">
        <f>'Trends file-4'!$C$6</f>
        <v>45382</v>
      </c>
      <c r="D40" s="119">
        <f>'Trends file-4'!$D$6</f>
        <v>45291</v>
      </c>
      <c r="E40" s="119">
        <f>'Trends file-4'!$E$6</f>
        <v>45199</v>
      </c>
      <c r="F40" s="119">
        <f>'Trends file-4'!$F$6</f>
        <v>45107</v>
      </c>
      <c r="G40" s="119">
        <f>'Trends file-4'!$G$6</f>
        <v>45016</v>
      </c>
    </row>
    <row r="41" spans="1:8">
      <c r="A41" s="145"/>
      <c r="B41" s="63" t="s">
        <v>41</v>
      </c>
      <c r="C41" s="108">
        <v>0</v>
      </c>
      <c r="D41" s="120">
        <v>0</v>
      </c>
      <c r="E41" s="108">
        <v>0</v>
      </c>
      <c r="F41" s="120">
        <v>0</v>
      </c>
      <c r="G41" s="108">
        <v>19998.5818</v>
      </c>
    </row>
    <row r="42" spans="1:8" ht="20">
      <c r="A42" s="145"/>
      <c r="B42" s="63" t="s">
        <v>42</v>
      </c>
      <c r="C42" s="109">
        <v>20001.342279</v>
      </c>
      <c r="D42" s="134">
        <v>35188.592123000002</v>
      </c>
      <c r="E42" s="109">
        <v>35012.554171999996</v>
      </c>
      <c r="F42" s="134">
        <v>35053.373652000002</v>
      </c>
      <c r="G42" s="109">
        <v>15001.358656</v>
      </c>
    </row>
    <row r="43" spans="1:8">
      <c r="A43" s="145"/>
      <c r="B43" s="63" t="s">
        <v>76</v>
      </c>
      <c r="C43" s="110">
        <v>28345.790951999999</v>
      </c>
      <c r="D43" s="121">
        <v>27340.105539</v>
      </c>
      <c r="E43" s="110">
        <v>27340.105539</v>
      </c>
      <c r="F43" s="121">
        <v>27692.760280999999</v>
      </c>
      <c r="G43" s="110">
        <v>27692.760281999999</v>
      </c>
    </row>
    <row r="44" spans="1:8" ht="10.5">
      <c r="A44" s="145"/>
      <c r="B44" s="64" t="s">
        <v>43</v>
      </c>
      <c r="C44" s="110"/>
      <c r="D44" s="121"/>
      <c r="E44" s="110"/>
      <c r="F44" s="121"/>
      <c r="G44" s="110"/>
    </row>
    <row r="45" spans="1:8">
      <c r="A45" s="145"/>
      <c r="B45" s="62" t="s">
        <v>119</v>
      </c>
      <c r="C45" s="97">
        <v>398</v>
      </c>
      <c r="D45" s="100">
        <v>247</v>
      </c>
      <c r="E45" s="97">
        <v>463</v>
      </c>
      <c r="F45" s="100">
        <v>168</v>
      </c>
      <c r="G45" s="97">
        <v>555</v>
      </c>
    </row>
    <row r="46" spans="1:8">
      <c r="A46" s="145"/>
      <c r="B46" s="62" t="s">
        <v>167</v>
      </c>
      <c r="C46" s="110">
        <v>2376</v>
      </c>
      <c r="D46" s="121">
        <v>18358</v>
      </c>
      <c r="E46" s="110">
        <v>15312</v>
      </c>
      <c r="F46" s="121">
        <v>12985</v>
      </c>
      <c r="G46" s="110">
        <v>10460</v>
      </c>
    </row>
    <row r="47" spans="1:8" ht="10.5">
      <c r="A47" s="26"/>
      <c r="B47" s="64" t="s">
        <v>164</v>
      </c>
      <c r="C47" s="96">
        <v>45573.133231</v>
      </c>
      <c r="D47" s="127">
        <v>43923.697662000006</v>
      </c>
      <c r="E47" s="96">
        <v>46577.659711</v>
      </c>
      <c r="F47" s="127">
        <v>49593.133933000005</v>
      </c>
      <c r="G47" s="96">
        <v>51677.700738</v>
      </c>
    </row>
    <row r="48" spans="1:8">
      <c r="A48" s="26"/>
      <c r="B48" s="62" t="s">
        <v>166</v>
      </c>
      <c r="C48" s="97">
        <v>32700</v>
      </c>
      <c r="D48" s="100">
        <v>31792</v>
      </c>
      <c r="E48" s="97">
        <v>30968</v>
      </c>
      <c r="F48" s="100">
        <v>30361</v>
      </c>
      <c r="G48" s="97">
        <v>29343</v>
      </c>
    </row>
    <row r="49" spans="1:7" ht="10.5">
      <c r="A49" s="26"/>
      <c r="B49" s="147" t="s">
        <v>165</v>
      </c>
      <c r="C49" s="113">
        <v>78273.133231</v>
      </c>
      <c r="D49" s="135">
        <v>75715.697662000006</v>
      </c>
      <c r="E49" s="113">
        <v>77545.659711</v>
      </c>
      <c r="F49" s="135">
        <v>79954.133933000005</v>
      </c>
      <c r="G49" s="113">
        <v>81020.700738</v>
      </c>
    </row>
    <row r="50" spans="1:7" s="149" customFormat="1">
      <c r="B50" s="345"/>
      <c r="C50" s="345"/>
      <c r="D50" s="345"/>
      <c r="E50" s="345"/>
      <c r="F50" s="345"/>
      <c r="G50" s="345"/>
    </row>
    <row r="51" spans="1:7">
      <c r="B51" s="67"/>
      <c r="C51" s="67"/>
      <c r="D51" s="67"/>
      <c r="E51" s="67"/>
      <c r="F51" s="23"/>
      <c r="G51" s="23"/>
    </row>
    <row r="52" spans="1:7" ht="10.5">
      <c r="B52" s="1" t="s">
        <v>73</v>
      </c>
      <c r="G52" s="81" t="str">
        <f>G38</f>
        <v>Amount in Rs Mn, except ratios</v>
      </c>
    </row>
    <row r="53" spans="1:7" s="123" customFormat="1">
      <c r="B53" s="349" t="s">
        <v>0</v>
      </c>
      <c r="C53" s="357" t="s">
        <v>1</v>
      </c>
      <c r="D53" s="356"/>
      <c r="E53" s="356"/>
      <c r="F53" s="356"/>
      <c r="G53" s="356"/>
    </row>
    <row r="54" spans="1:7" s="123" customFormat="1">
      <c r="B54" s="358"/>
      <c r="C54" s="119">
        <f>'Trends file-4'!$C$6</f>
        <v>45382</v>
      </c>
      <c r="D54" s="119">
        <f>'Trends file-4'!$D$6</f>
        <v>45291</v>
      </c>
      <c r="E54" s="119">
        <f>'Trends file-4'!$E$6</f>
        <v>45199</v>
      </c>
      <c r="F54" s="119">
        <f>'Trends file-4'!$F$6</f>
        <v>45107</v>
      </c>
      <c r="G54" s="119">
        <f>'Trends file-4'!$G$6</f>
        <v>45016</v>
      </c>
    </row>
    <row r="55" spans="1:7">
      <c r="A55" s="145"/>
      <c r="B55" s="63" t="s">
        <v>41</v>
      </c>
      <c r="C55" s="108">
        <v>0</v>
      </c>
      <c r="D55" s="120">
        <v>0</v>
      </c>
      <c r="E55" s="108">
        <v>0</v>
      </c>
      <c r="F55" s="120">
        <v>0</v>
      </c>
      <c r="G55" s="108">
        <v>242.99421450498872</v>
      </c>
    </row>
    <row r="56" spans="1:7" ht="20">
      <c r="A56" s="145"/>
      <c r="B56" s="63" t="s">
        <v>42</v>
      </c>
      <c r="C56" s="110">
        <v>239.89932435690304</v>
      </c>
      <c r="D56" s="121">
        <v>423.36520979012568</v>
      </c>
      <c r="E56" s="110">
        <v>421.44321640872556</v>
      </c>
      <c r="F56" s="121">
        <v>427.29413721099473</v>
      </c>
      <c r="G56" s="110">
        <v>182.27509328298135</v>
      </c>
    </row>
    <row r="57" spans="1:7">
      <c r="A57" s="145"/>
      <c r="B57" s="63" t="s">
        <v>76</v>
      </c>
      <c r="C57" s="110">
        <v>339.98398721902174</v>
      </c>
      <c r="D57" s="121">
        <v>328.93755671564219</v>
      </c>
      <c r="E57" s="110">
        <v>329.09058729924681</v>
      </c>
      <c r="F57" s="121">
        <v>337.56962250581148</v>
      </c>
      <c r="G57" s="110">
        <v>336.4828866114666</v>
      </c>
    </row>
    <row r="58" spans="1:7" ht="10.5">
      <c r="A58" s="145"/>
      <c r="B58" s="64" t="s">
        <v>43</v>
      </c>
      <c r="C58" s="110"/>
      <c r="D58" s="121"/>
      <c r="E58" s="110"/>
      <c r="F58" s="121"/>
      <c r="G58" s="110"/>
    </row>
    <row r="59" spans="1:7">
      <c r="A59" s="145"/>
      <c r="B59" s="62" t="s">
        <v>119</v>
      </c>
      <c r="C59" s="97">
        <v>4.7736761744382834</v>
      </c>
      <c r="D59" s="100">
        <v>2.9717360232156351</v>
      </c>
      <c r="E59" s="97">
        <v>5.5730926752349461</v>
      </c>
      <c r="F59" s="100">
        <v>2.0478889069027262</v>
      </c>
      <c r="G59" s="97">
        <v>6.743567638894711</v>
      </c>
    </row>
    <row r="60" spans="1:7">
      <c r="A60" s="145"/>
      <c r="B60" s="62" t="s">
        <v>167</v>
      </c>
      <c r="C60" s="110">
        <v>28.498127111722013</v>
      </c>
      <c r="D60" s="121">
        <v>220.87097131252077</v>
      </c>
      <c r="E60" s="110">
        <v>184.30927655118248</v>
      </c>
      <c r="F60" s="121">
        <v>158.28474676268988</v>
      </c>
      <c r="G60" s="110">
        <v>127.09498649160122</v>
      </c>
    </row>
    <row r="61" spans="1:7" ht="10.5">
      <c r="A61" s="145"/>
      <c r="B61" s="64" t="s">
        <v>153</v>
      </c>
      <c r="C61" s="96">
        <v>546.61150828976452</v>
      </c>
      <c r="D61" s="127">
        <v>528.4600591700314</v>
      </c>
      <c r="E61" s="96">
        <v>560.65143448155482</v>
      </c>
      <c r="F61" s="127">
        <v>604.53112404721367</v>
      </c>
      <c r="G61" s="96">
        <v>627.91364026894075</v>
      </c>
    </row>
    <row r="62" spans="1:7">
      <c r="A62" s="145"/>
      <c r="B62" s="62" t="s">
        <v>141</v>
      </c>
      <c r="C62" s="97">
        <v>392.2090726234469</v>
      </c>
      <c r="D62" s="100">
        <v>382.49972327964156</v>
      </c>
      <c r="E62" s="97">
        <v>372.75925262780953</v>
      </c>
      <c r="F62" s="100">
        <v>370.09497084805759</v>
      </c>
      <c r="G62" s="97">
        <v>356.53424365421171</v>
      </c>
    </row>
    <row r="63" spans="1:7" ht="10.5">
      <c r="A63" s="145"/>
      <c r="B63" s="147" t="s">
        <v>142</v>
      </c>
      <c r="C63" s="113">
        <v>938.82058091321142</v>
      </c>
      <c r="D63" s="135">
        <v>910.95978244967296</v>
      </c>
      <c r="E63" s="113">
        <v>933.41068710936429</v>
      </c>
      <c r="F63" s="135">
        <v>974.62609489527131</v>
      </c>
      <c r="G63" s="113">
        <v>984.4478839231524</v>
      </c>
    </row>
    <row r="64" spans="1:7" s="149" customFormat="1">
      <c r="A64" s="145"/>
      <c r="B64" s="345"/>
      <c r="C64" s="345"/>
      <c r="D64" s="345"/>
      <c r="E64" s="345"/>
      <c r="F64" s="345"/>
      <c r="G64" s="345"/>
    </row>
    <row r="66" spans="1:7" ht="10.5">
      <c r="A66" s="25">
        <v>5.5</v>
      </c>
      <c r="B66" s="1" t="s">
        <v>193</v>
      </c>
      <c r="C66" s="1"/>
      <c r="D66" s="1"/>
      <c r="E66" s="1"/>
      <c r="G66" s="68"/>
    </row>
    <row r="67" spans="1:7">
      <c r="G67" s="283" t="s">
        <v>117</v>
      </c>
    </row>
    <row r="68" spans="1:7" s="123" customFormat="1">
      <c r="B68" s="359" t="s">
        <v>0</v>
      </c>
      <c r="C68" s="355" t="s">
        <v>1</v>
      </c>
      <c r="D68" s="356"/>
      <c r="E68" s="356"/>
      <c r="F68" s="356"/>
      <c r="G68" s="356"/>
    </row>
    <row r="69" spans="1:7" s="123" customFormat="1">
      <c r="A69" s="145"/>
      <c r="B69" s="359"/>
      <c r="C69" s="119">
        <f>'Trends file-4'!$C$6</f>
        <v>45382</v>
      </c>
      <c r="D69" s="119">
        <f>'Trends file-4'!$D$6</f>
        <v>45291</v>
      </c>
      <c r="E69" s="119">
        <f>'Trends file-4'!$E$6</f>
        <v>45199</v>
      </c>
      <c r="F69" s="119">
        <f>'Trends file-4'!$F$6</f>
        <v>45107</v>
      </c>
      <c r="G69" s="119">
        <f>'Trends file-4'!$G$6</f>
        <v>45016</v>
      </c>
    </row>
    <row r="70" spans="1:7">
      <c r="A70" s="145"/>
      <c r="B70" s="102" t="s">
        <v>69</v>
      </c>
      <c r="C70" s="106">
        <v>1041.4717130000004</v>
      </c>
      <c r="D70" s="130">
        <v>1093.6799729999998</v>
      </c>
      <c r="E70" s="106">
        <v>969.74719200000004</v>
      </c>
      <c r="F70" s="130">
        <v>968.032151</v>
      </c>
      <c r="G70" s="106">
        <v>942.20999199999972</v>
      </c>
    </row>
    <row r="71" spans="1:7">
      <c r="A71" s="145"/>
      <c r="B71" s="102" t="s">
        <v>113</v>
      </c>
      <c r="C71" s="97">
        <v>628.71636199999989</v>
      </c>
      <c r="D71" s="100">
        <v>591.7955750000001</v>
      </c>
      <c r="E71" s="97">
        <v>580.20371999999998</v>
      </c>
      <c r="F71" s="100">
        <v>578.59671400000002</v>
      </c>
      <c r="G71" s="97">
        <v>553.76051100000018</v>
      </c>
    </row>
    <row r="72" spans="1:7">
      <c r="A72" s="145"/>
      <c r="B72" s="102" t="s">
        <v>70</v>
      </c>
      <c r="C72" s="110">
        <v>-13.024883999999997</v>
      </c>
      <c r="D72" s="121">
        <v>2.1304059999999989</v>
      </c>
      <c r="E72" s="110">
        <v>5.8460920000000005</v>
      </c>
      <c r="F72" s="121">
        <v>-3.1311179999999998</v>
      </c>
      <c r="G72" s="110">
        <v>-2.6480789999999974</v>
      </c>
    </row>
    <row r="73" spans="1:7">
      <c r="A73" s="145"/>
      <c r="B73" s="102" t="s">
        <v>71</v>
      </c>
      <c r="C73" s="110">
        <v>-125.00818699999991</v>
      </c>
      <c r="D73" s="121">
        <v>-276.50195400000018</v>
      </c>
      <c r="E73" s="110">
        <v>-239.87835200000006</v>
      </c>
      <c r="F73" s="121">
        <v>-552.50889899999993</v>
      </c>
      <c r="G73" s="110">
        <v>-168.32852899999997</v>
      </c>
    </row>
    <row r="74" spans="1:7" ht="10.5">
      <c r="A74" s="145"/>
      <c r="B74" s="112" t="s">
        <v>9</v>
      </c>
      <c r="C74" s="113">
        <v>1532.1550040000004</v>
      </c>
      <c r="D74" s="135">
        <v>1411.1039999999998</v>
      </c>
      <c r="E74" s="113">
        <v>1315.9186519999998</v>
      </c>
      <c r="F74" s="135">
        <v>990.98884800000008</v>
      </c>
      <c r="G74" s="113">
        <v>1324.9938949999998</v>
      </c>
    </row>
    <row r="75" spans="1:7">
      <c r="B75" s="345"/>
      <c r="C75" s="345"/>
      <c r="D75" s="345"/>
      <c r="E75" s="345"/>
      <c r="F75" s="345"/>
      <c r="G75" s="345"/>
    </row>
  </sheetData>
  <mergeCells count="18">
    <mergeCell ref="B26:G26"/>
    <mergeCell ref="C21:G21"/>
    <mergeCell ref="C9:G9"/>
    <mergeCell ref="B18:G18"/>
    <mergeCell ref="B9:B10"/>
    <mergeCell ref="B21:B22"/>
    <mergeCell ref="B29:B30"/>
    <mergeCell ref="B34:G34"/>
    <mergeCell ref="C29:G29"/>
    <mergeCell ref="B75:G75"/>
    <mergeCell ref="C68:G68"/>
    <mergeCell ref="C53:G53"/>
    <mergeCell ref="C39:G39"/>
    <mergeCell ref="B53:B54"/>
    <mergeCell ref="B68:B69"/>
    <mergeCell ref="B39:B40"/>
    <mergeCell ref="B50:G50"/>
    <mergeCell ref="B64:G64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ignoredErrors>
    <ignoredError sqref="A1:H4 A54:H54 A53:H53 B19:H19 B11:B17 B27:H27 B23:B25 A68:H68 A67:F67 H67 A37:H37 A51:H51 H41:H43 A65:H65 A58:B58 H55:H57 B72:B74 B70 B55:B57 B69:H69 A50 A64 A35:H35 B31:B33 A10:B10 A9:H9 A8:F8 H8 A21:H22 A20:F20 H20 A29:H30 A28:F28 H28 A39:H40 A38:F38 H38 A26 H23:H26 H50 H64 A75 H70:H75 A6:H6 A5 C5:H5 A34 H10:H18 A36 C36:H36 A66 C66:H66 B7:H7 H31:H34 I1:XFD43 B41:B44 H44:XFD47 H58:XFD61 I50:XFD57 A76:H1048576 A52:F52 H52 I64:XFD104857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view="pageBreakPreview" topLeftCell="A3" zoomScaleNormal="100" zoomScaleSheetLayoutView="100" workbookViewId="0">
      <selection activeCell="A3" sqref="A3"/>
    </sheetView>
  </sheetViews>
  <sheetFormatPr defaultColWidth="9.1796875" defaultRowHeight="12.5"/>
  <cols>
    <col min="1" max="1" width="40.1796875" style="32" customWidth="1"/>
    <col min="2" max="2" width="9.1796875" style="31"/>
    <col min="3" max="7" width="11.453125" style="31" bestFit="1" customWidth="1"/>
    <col min="8" max="8" width="2" style="32" customWidth="1"/>
    <col min="9" max="16384" width="9.1796875" style="32"/>
  </cols>
  <sheetData>
    <row r="1" spans="1:7">
      <c r="A1" s="139" t="s">
        <v>13</v>
      </c>
      <c r="F1" s="48">
        <f>1000</f>
        <v>1000</v>
      </c>
    </row>
    <row r="3" spans="1:7">
      <c r="A3" s="22" t="s">
        <v>194</v>
      </c>
    </row>
    <row r="5" spans="1:7">
      <c r="A5" s="101" t="s">
        <v>19</v>
      </c>
      <c r="B5" s="101" t="s">
        <v>20</v>
      </c>
      <c r="C5" s="119">
        <f>'Trends file-5-SCH'!C10</f>
        <v>45382</v>
      </c>
      <c r="D5" s="119">
        <f>'Trends file-5-SCH'!D10</f>
        <v>45291</v>
      </c>
      <c r="E5" s="119">
        <f>'Trends file-5-SCH'!E10</f>
        <v>45199</v>
      </c>
      <c r="F5" s="119">
        <f>'Trends file-5-SCH'!F10</f>
        <v>45107</v>
      </c>
      <c r="G5" s="119">
        <f>'Trends file-5-SCH'!G10</f>
        <v>45016</v>
      </c>
    </row>
    <row r="6" spans="1:7">
      <c r="A6" s="24"/>
      <c r="B6" s="98"/>
      <c r="C6" s="95"/>
      <c r="D6" s="99"/>
      <c r="E6" s="95"/>
      <c r="F6" s="99"/>
      <c r="G6" s="95"/>
    </row>
    <row r="7" spans="1:7">
      <c r="A7" s="24" t="s">
        <v>40</v>
      </c>
      <c r="B7" s="297" t="s">
        <v>21</v>
      </c>
      <c r="C7" s="298">
        <v>27645.893823000002</v>
      </c>
      <c r="D7" s="299">
        <v>27071.164822999999</v>
      </c>
      <c r="E7" s="298">
        <v>26804.817822999998</v>
      </c>
      <c r="F7" s="299">
        <v>26461.282822999998</v>
      </c>
      <c r="G7" s="298">
        <v>26045.350822999997</v>
      </c>
    </row>
    <row r="8" spans="1:7">
      <c r="A8" s="27"/>
      <c r="B8" s="300"/>
      <c r="C8" s="295"/>
      <c r="D8" s="296"/>
      <c r="E8" s="295"/>
      <c r="F8" s="296"/>
      <c r="G8" s="295"/>
    </row>
    <row r="9" spans="1:7">
      <c r="A9" s="24" t="s">
        <v>24</v>
      </c>
      <c r="B9" s="300"/>
      <c r="C9" s="295"/>
      <c r="D9" s="296"/>
      <c r="E9" s="295"/>
      <c r="F9" s="296"/>
      <c r="G9" s="295"/>
    </row>
    <row r="10" spans="1:7">
      <c r="A10" s="47" t="s">
        <v>56</v>
      </c>
      <c r="B10" s="300" t="s">
        <v>21</v>
      </c>
      <c r="C10" s="295">
        <v>27340.848000000002</v>
      </c>
      <c r="D10" s="296">
        <v>26782.388999999999</v>
      </c>
      <c r="E10" s="295">
        <v>26538.76</v>
      </c>
      <c r="F10" s="296">
        <v>26222.601999999999</v>
      </c>
      <c r="G10" s="295">
        <v>25826.688999999998</v>
      </c>
    </row>
    <row r="11" spans="1:7">
      <c r="A11" s="47" t="s">
        <v>32</v>
      </c>
      <c r="B11" s="300" t="s">
        <v>21</v>
      </c>
      <c r="C11" s="295">
        <v>558.45899999999995</v>
      </c>
      <c r="D11" s="296">
        <v>243.62899999999999</v>
      </c>
      <c r="E11" s="295">
        <v>316.15800000000002</v>
      </c>
      <c r="F11" s="296">
        <v>395.91300000000001</v>
      </c>
      <c r="G11" s="295">
        <v>347.48099999999999</v>
      </c>
    </row>
    <row r="12" spans="1:7">
      <c r="A12" s="83" t="s">
        <v>33</v>
      </c>
      <c r="B12" s="300" t="s">
        <v>22</v>
      </c>
      <c r="C12" s="303">
        <v>2.0100612145896226E-2</v>
      </c>
      <c r="D12" s="304">
        <v>2.4814926144459199E-2</v>
      </c>
      <c r="E12" s="303">
        <v>2.6401614603093773E-2</v>
      </c>
      <c r="F12" s="304">
        <v>2.4187028809915991E-2</v>
      </c>
      <c r="G12" s="303">
        <v>2.4049163628835139E-2</v>
      </c>
    </row>
    <row r="13" spans="1:7">
      <c r="A13" s="83"/>
      <c r="B13" s="300"/>
      <c r="C13" s="303"/>
      <c r="D13" s="304"/>
      <c r="E13" s="303"/>
      <c r="F13" s="304"/>
      <c r="G13" s="303"/>
    </row>
    <row r="14" spans="1:7">
      <c r="A14" s="65" t="s">
        <v>55</v>
      </c>
      <c r="B14" s="305" t="s">
        <v>26</v>
      </c>
      <c r="C14" s="306">
        <v>203.99787691829422</v>
      </c>
      <c r="D14" s="307">
        <v>200.352823207798</v>
      </c>
      <c r="E14" s="306">
        <v>195.92561365907181</v>
      </c>
      <c r="F14" s="307">
        <v>194.10999322785293</v>
      </c>
      <c r="G14" s="306">
        <v>189.49722386279427</v>
      </c>
    </row>
    <row r="15" spans="1:7">
      <c r="A15" s="65" t="s">
        <v>55</v>
      </c>
      <c r="B15" s="305" t="s">
        <v>75</v>
      </c>
      <c r="C15" s="308">
        <v>2.4543637226623654</v>
      </c>
      <c r="D15" s="309">
        <v>2.4075772810637894</v>
      </c>
      <c r="E15" s="308">
        <v>2.3752170041090714</v>
      </c>
      <c r="F15" s="309">
        <v>2.3625038845469706</v>
      </c>
      <c r="G15" s="308">
        <v>2.3031361358273985</v>
      </c>
    </row>
    <row r="16" spans="1:7">
      <c r="A16" s="82" t="s">
        <v>65</v>
      </c>
      <c r="B16" s="305" t="s">
        <v>26</v>
      </c>
      <c r="C16" s="295">
        <v>239260.69307828168</v>
      </c>
      <c r="D16" s="296">
        <v>239880.30949199953</v>
      </c>
      <c r="E16" s="295">
        <v>242824.43000079106</v>
      </c>
      <c r="F16" s="296">
        <v>246189.28921998627</v>
      </c>
      <c r="G16" s="295">
        <v>265567.46673109406</v>
      </c>
    </row>
    <row r="17" spans="1:8">
      <c r="A17" s="35"/>
      <c r="B17" s="300"/>
      <c r="C17" s="306"/>
      <c r="D17" s="307"/>
      <c r="E17" s="306"/>
      <c r="F17" s="307"/>
      <c r="G17" s="306"/>
    </row>
    <row r="18" spans="1:8">
      <c r="A18" s="86" t="s">
        <v>57</v>
      </c>
      <c r="B18" s="300"/>
      <c r="C18" s="308"/>
      <c r="D18" s="309"/>
      <c r="E18" s="308"/>
      <c r="F18" s="309"/>
      <c r="G18" s="308"/>
    </row>
    <row r="19" spans="1:8">
      <c r="A19" s="87" t="s">
        <v>63</v>
      </c>
      <c r="B19" s="300" t="s">
        <v>61</v>
      </c>
      <c r="C19" s="295">
        <v>90882.345701829996</v>
      </c>
      <c r="D19" s="296">
        <v>86680.022543210027</v>
      </c>
      <c r="E19" s="295">
        <v>87211.630178240011</v>
      </c>
      <c r="F19" s="296">
        <v>86782.521288959993</v>
      </c>
      <c r="G19" s="295">
        <v>84260.041939899995</v>
      </c>
    </row>
    <row r="20" spans="1:8">
      <c r="A20" s="85" t="s">
        <v>66</v>
      </c>
      <c r="B20" s="300" t="s">
        <v>62</v>
      </c>
      <c r="C20" s="295">
        <v>1120.2164784882418</v>
      </c>
      <c r="D20" s="296">
        <v>1085.6539274126189</v>
      </c>
      <c r="E20" s="295">
        <v>1100.3701542475374</v>
      </c>
      <c r="F20" s="296">
        <v>1110.0588251913891</v>
      </c>
      <c r="G20" s="295">
        <v>1094.3959472808199</v>
      </c>
    </row>
    <row r="21" spans="1:8">
      <c r="A21" s="84" t="s">
        <v>58</v>
      </c>
      <c r="B21" s="300"/>
      <c r="C21" s="295"/>
      <c r="D21" s="296"/>
      <c r="E21" s="295"/>
      <c r="F21" s="296"/>
      <c r="G21" s="295"/>
    </row>
    <row r="22" spans="1:8">
      <c r="A22" s="88" t="s">
        <v>59</v>
      </c>
      <c r="B22" s="300" t="s">
        <v>21</v>
      </c>
      <c r="C22" s="295">
        <v>19773.268</v>
      </c>
      <c r="D22" s="296">
        <v>19143.622999999996</v>
      </c>
      <c r="E22" s="295">
        <v>18592.269</v>
      </c>
      <c r="F22" s="296">
        <v>17672.295999999998</v>
      </c>
      <c r="G22" s="295">
        <v>17333.140999999996</v>
      </c>
    </row>
    <row r="23" spans="1:8" s="91" customFormat="1" ht="13">
      <c r="A23" s="90" t="s">
        <v>162</v>
      </c>
      <c r="B23" s="310" t="s">
        <v>21</v>
      </c>
      <c r="C23" s="311">
        <v>19479.832000000002</v>
      </c>
      <c r="D23" s="312">
        <v>18838.985000000001</v>
      </c>
      <c r="E23" s="311">
        <v>18270.370999999999</v>
      </c>
      <c r="F23" s="312">
        <v>17351.576000000001</v>
      </c>
      <c r="G23" s="311">
        <v>17005.932000000001</v>
      </c>
    </row>
    <row r="24" spans="1:8">
      <c r="A24" s="89" t="s">
        <v>60</v>
      </c>
      <c r="B24" s="300" t="s">
        <v>22</v>
      </c>
      <c r="C24" s="313">
        <v>0.72321341313188237</v>
      </c>
      <c r="D24" s="314">
        <v>0.71478399481091837</v>
      </c>
      <c r="E24" s="313">
        <v>0.70057037329551197</v>
      </c>
      <c r="F24" s="314">
        <v>0.67393373090893116</v>
      </c>
      <c r="G24" s="313">
        <v>0.67113291215920079</v>
      </c>
    </row>
    <row r="25" spans="1:8">
      <c r="A25" s="88" t="s">
        <v>177</v>
      </c>
      <c r="B25" s="322" t="s">
        <v>176</v>
      </c>
      <c r="C25" s="295">
        <v>1429.940270200314</v>
      </c>
      <c r="D25" s="296">
        <v>1303.6951630675621</v>
      </c>
      <c r="E25" s="295">
        <v>1231.8143193514886</v>
      </c>
      <c r="F25" s="296">
        <v>1183.3472858638256</v>
      </c>
      <c r="G25" s="295">
        <v>1137.9353478350592</v>
      </c>
    </row>
    <row r="26" spans="1:8">
      <c r="A26" s="88" t="s">
        <v>64</v>
      </c>
      <c r="B26" s="322" t="s">
        <v>175</v>
      </c>
      <c r="C26" s="323">
        <v>24.542855339463514</v>
      </c>
      <c r="D26" s="324">
        <v>23.680654823441643</v>
      </c>
      <c r="E26" s="323">
        <v>23.135789538499768</v>
      </c>
      <c r="F26" s="324">
        <v>22.480986669064929</v>
      </c>
      <c r="G26" s="323">
        <v>22.376928143868057</v>
      </c>
    </row>
    <row r="27" spans="1:8">
      <c r="A27" s="88"/>
      <c r="B27" s="300"/>
      <c r="C27" s="315"/>
      <c r="D27" s="316"/>
      <c r="E27" s="315"/>
      <c r="F27" s="316"/>
      <c r="G27" s="315"/>
    </row>
    <row r="28" spans="1:8">
      <c r="A28" s="24" t="s">
        <v>111</v>
      </c>
      <c r="B28" s="300"/>
      <c r="C28" s="301"/>
      <c r="D28" s="302"/>
      <c r="E28" s="301"/>
      <c r="F28" s="302"/>
      <c r="G28" s="301"/>
    </row>
    <row r="29" spans="1:8">
      <c r="A29" s="49" t="s">
        <v>88</v>
      </c>
      <c r="B29" s="300" t="s">
        <v>21</v>
      </c>
      <c r="C29" s="317">
        <v>305.04582299999998</v>
      </c>
      <c r="D29" s="318">
        <v>288.775823</v>
      </c>
      <c r="E29" s="317">
        <v>266.05782299999998</v>
      </c>
      <c r="F29" s="318">
        <v>238.680823</v>
      </c>
      <c r="G29" s="317">
        <v>218.66182300000003</v>
      </c>
      <c r="H29" s="59"/>
    </row>
    <row r="30" spans="1:8">
      <c r="A30" s="27" t="s">
        <v>32</v>
      </c>
      <c r="B30" s="300" t="s">
        <v>21</v>
      </c>
      <c r="C30" s="317">
        <v>16.27</v>
      </c>
      <c r="D30" s="318">
        <v>22.718</v>
      </c>
      <c r="E30" s="317">
        <v>27.37699999999997</v>
      </c>
      <c r="F30" s="318">
        <v>20.01899999999997</v>
      </c>
      <c r="G30" s="317">
        <v>20.302000000000028</v>
      </c>
    </row>
    <row r="31" spans="1:8">
      <c r="A31" s="27" t="s">
        <v>23</v>
      </c>
      <c r="B31" s="300" t="s">
        <v>26</v>
      </c>
      <c r="C31" s="317">
        <v>521.62984830350558</v>
      </c>
      <c r="D31" s="318">
        <v>536.76916240852347</v>
      </c>
      <c r="E31" s="317">
        <v>539.58864011151923</v>
      </c>
      <c r="F31" s="318">
        <v>558.18950950316605</v>
      </c>
      <c r="G31" s="317">
        <v>570.3803906048571</v>
      </c>
    </row>
    <row r="32" spans="1:8">
      <c r="A32" s="78" t="s">
        <v>23</v>
      </c>
      <c r="B32" s="300" t="s">
        <v>75</v>
      </c>
      <c r="C32" s="319">
        <v>6.2758955910446748</v>
      </c>
      <c r="D32" s="320">
        <v>6.4501873240391747</v>
      </c>
      <c r="E32" s="319">
        <v>6.5414627994843979</v>
      </c>
      <c r="F32" s="320">
        <v>6.7936990908378094</v>
      </c>
      <c r="G32" s="319">
        <v>6.9323637676114602</v>
      </c>
    </row>
    <row r="33" spans="1:7">
      <c r="A33" s="79"/>
      <c r="B33" s="80"/>
      <c r="C33" s="185"/>
      <c r="D33" s="186"/>
      <c r="E33" s="185"/>
      <c r="F33" s="186"/>
      <c r="G33" s="185"/>
    </row>
    <row r="34" spans="1:7">
      <c r="A34" s="321"/>
      <c r="B34" s="142"/>
      <c r="C34" s="142"/>
      <c r="D34" s="142"/>
      <c r="E34" s="142"/>
      <c r="F34" s="142"/>
      <c r="G34" s="142"/>
    </row>
    <row r="35" spans="1:7">
      <c r="A35" s="117" t="s">
        <v>19</v>
      </c>
      <c r="B35" s="101" t="s">
        <v>20</v>
      </c>
      <c r="C35" s="119">
        <f>C5</f>
        <v>45382</v>
      </c>
      <c r="D35" s="119">
        <f>D5</f>
        <v>45291</v>
      </c>
      <c r="E35" s="119">
        <f>E5</f>
        <v>45199</v>
      </c>
      <c r="F35" s="119">
        <f>F5</f>
        <v>45107</v>
      </c>
      <c r="G35" s="119">
        <f>G5</f>
        <v>45016</v>
      </c>
    </row>
    <row r="36" spans="1:7">
      <c r="A36" s="60" t="s">
        <v>24</v>
      </c>
      <c r="B36" s="114"/>
      <c r="C36" s="116"/>
      <c r="D36" s="136"/>
      <c r="E36" s="116"/>
      <c r="F36" s="136"/>
      <c r="G36" s="116"/>
    </row>
    <row r="37" spans="1:7">
      <c r="A37" s="61" t="s">
        <v>85</v>
      </c>
      <c r="B37" s="115" t="s">
        <v>34</v>
      </c>
      <c r="C37" s="97">
        <v>25704</v>
      </c>
      <c r="D37" s="100">
        <v>24874</v>
      </c>
      <c r="E37" s="97">
        <v>23748</v>
      </c>
      <c r="F37" s="100">
        <v>22605</v>
      </c>
      <c r="G37" s="97">
        <v>21672</v>
      </c>
    </row>
    <row r="38" spans="1:7">
      <c r="A38" s="61" t="s">
        <v>86</v>
      </c>
      <c r="B38" s="115" t="s">
        <v>34</v>
      </c>
      <c r="C38" s="97">
        <v>79835</v>
      </c>
      <c r="D38" s="100">
        <v>77735</v>
      </c>
      <c r="E38" s="97">
        <v>74910</v>
      </c>
      <c r="F38" s="100">
        <v>72249</v>
      </c>
      <c r="G38" s="97">
        <v>70057</v>
      </c>
    </row>
    <row r="39" spans="1:7">
      <c r="A39" s="61" t="s">
        <v>112</v>
      </c>
      <c r="B39" s="115" t="s">
        <v>34</v>
      </c>
      <c r="C39" s="97">
        <v>93</v>
      </c>
      <c r="D39" s="100">
        <v>90</v>
      </c>
      <c r="E39" s="97">
        <v>88</v>
      </c>
      <c r="F39" s="100">
        <v>87</v>
      </c>
      <c r="G39" s="97">
        <v>87</v>
      </c>
    </row>
    <row r="40" spans="1:7">
      <c r="A40" s="49"/>
    </row>
    <row r="41" spans="1:7">
      <c r="A41" s="118"/>
      <c r="B41" s="118"/>
      <c r="C41" s="118"/>
      <c r="D41" s="118"/>
      <c r="E41" s="118"/>
      <c r="F41" s="118"/>
      <c r="G41" s="118"/>
    </row>
    <row r="43" spans="1:7">
      <c r="A43" s="118"/>
      <c r="B43" s="118"/>
      <c r="C43" s="118"/>
      <c r="D43" s="118"/>
      <c r="E43" s="118"/>
      <c r="F43" s="118"/>
      <c r="G43" s="118"/>
    </row>
  </sheetData>
  <phoneticPr fontId="3" type="noConversion"/>
  <hyperlinks>
    <hyperlink ref="A1" location="Cover!E6" display="INDEX"/>
  </hyperlinks>
  <pageMargins left="0.23" right="0.23" top="1" bottom="1" header="0.5" footer="0.5"/>
  <pageSetup paperSize="9" scale="68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 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 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VIKAS GARG</cp:lastModifiedBy>
  <cp:lastPrinted>2023-10-31T04:00:10Z</cp:lastPrinted>
  <dcterms:created xsi:type="dcterms:W3CDTF">2005-10-14T06:27:59Z</dcterms:created>
  <dcterms:modified xsi:type="dcterms:W3CDTF">2024-07-26T10:41:34Z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